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综合素质测评成绩" sheetId="1" r:id="rId1"/>
    <sheet name="德育测评" sheetId="4" r:id="rId2"/>
    <sheet name="智育测评" sheetId="2" r:id="rId3"/>
    <sheet name="文体测评" sheetId="3" r:id="rId4"/>
  </sheets>
  <calcPr calcId="144525"/>
</workbook>
</file>

<file path=xl/sharedStrings.xml><?xml version="1.0" encoding="utf-8"?>
<sst xmlns="http://schemas.openxmlformats.org/spreadsheetml/2006/main" count="914" uniqueCount="380">
  <si>
    <t>2022-2023学年2020级法学专业 综合素质测评成绩</t>
  </si>
  <si>
    <t>序号</t>
  </si>
  <si>
    <t>学号</t>
  </si>
  <si>
    <t>姓名</t>
  </si>
  <si>
    <t>智育成绩</t>
  </si>
  <si>
    <t>智育排名</t>
  </si>
  <si>
    <t>德育成绩</t>
  </si>
  <si>
    <t>德育排名</t>
  </si>
  <si>
    <t>文体成绩</t>
  </si>
  <si>
    <t>文体排名</t>
  </si>
  <si>
    <t>综合素质测评总分</t>
  </si>
  <si>
    <t>综合素质测评排名</t>
  </si>
  <si>
    <t>绩点</t>
  </si>
  <si>
    <t>四级成绩</t>
  </si>
  <si>
    <t>是否有挂科</t>
  </si>
  <si>
    <t>本人签字</t>
  </si>
  <si>
    <t>备注</t>
  </si>
  <si>
    <t>20030034</t>
  </si>
  <si>
    <t>钱桂鑫</t>
  </si>
  <si>
    <t>20030095</t>
  </si>
  <si>
    <t>于龙潇</t>
  </si>
  <si>
    <t>20030019</t>
  </si>
  <si>
    <t>张治平</t>
  </si>
  <si>
    <t>20030021</t>
  </si>
  <si>
    <t>王靖雯</t>
  </si>
  <si>
    <t>20024023</t>
  </si>
  <si>
    <t>王羽清</t>
  </si>
  <si>
    <t>20030075</t>
  </si>
  <si>
    <t>周斯瑾</t>
  </si>
  <si>
    <t>20030078</t>
  </si>
  <si>
    <t>周灿</t>
  </si>
  <si>
    <t>20024011</t>
  </si>
  <si>
    <t>多濋銥</t>
  </si>
  <si>
    <t>20030073</t>
  </si>
  <si>
    <t>陈姝羽</t>
  </si>
  <si>
    <t>20030067</t>
  </si>
  <si>
    <t>李子昂</t>
  </si>
  <si>
    <t>20030061</t>
  </si>
  <si>
    <t>张艺莹</t>
  </si>
  <si>
    <t>20030086</t>
  </si>
  <si>
    <t>王芷艺</t>
  </si>
  <si>
    <t>20030053</t>
  </si>
  <si>
    <t>魏羽彤</t>
  </si>
  <si>
    <t>20030002</t>
  </si>
  <si>
    <t>姜禹竹</t>
  </si>
  <si>
    <t>20030074</t>
  </si>
  <si>
    <t>赵竟伊</t>
  </si>
  <si>
    <t>20030049</t>
  </si>
  <si>
    <t>张慧</t>
  </si>
  <si>
    <t>20030119</t>
  </si>
  <si>
    <t>李雨泽</t>
  </si>
  <si>
    <t>20030050</t>
  </si>
  <si>
    <t>王婧怡</t>
  </si>
  <si>
    <t>20030068</t>
  </si>
  <si>
    <t>姜懿桐</t>
  </si>
  <si>
    <t>20030087</t>
  </si>
  <si>
    <t>魏来</t>
  </si>
  <si>
    <t>20030069</t>
  </si>
  <si>
    <t>高佳琳</t>
  </si>
  <si>
    <t>20030012</t>
  </si>
  <si>
    <t>高瑞</t>
  </si>
  <si>
    <t>20030071</t>
  </si>
  <si>
    <t>刘雨松</t>
  </si>
  <si>
    <t>20030066</t>
  </si>
  <si>
    <t>靳筱雯</t>
  </si>
  <si>
    <t>20030056</t>
  </si>
  <si>
    <t>徐莉雯</t>
  </si>
  <si>
    <t>20030013</t>
  </si>
  <si>
    <t>岳津彤</t>
  </si>
  <si>
    <t>20031002</t>
  </si>
  <si>
    <t>赵丹阳</t>
  </si>
  <si>
    <t>20030048</t>
  </si>
  <si>
    <t>鲁诗瑶</t>
  </si>
  <si>
    <t>20030008</t>
  </si>
  <si>
    <t>赵菁格</t>
  </si>
  <si>
    <t>20030065</t>
  </si>
  <si>
    <t>李智</t>
  </si>
  <si>
    <t>20030022</t>
  </si>
  <si>
    <t>王雨萌</t>
  </si>
  <si>
    <t>20163179</t>
  </si>
  <si>
    <t>金子琪</t>
  </si>
  <si>
    <t>20030058</t>
  </si>
  <si>
    <t>宋杨</t>
  </si>
  <si>
    <t>20030080</t>
  </si>
  <si>
    <t>王丹奕</t>
  </si>
  <si>
    <t>20030016</t>
  </si>
  <si>
    <t>崔梦圆</t>
  </si>
  <si>
    <t>20030101</t>
  </si>
  <si>
    <t>朱一鸣</t>
  </si>
  <si>
    <t>20030090</t>
  </si>
  <si>
    <t>孙思琦</t>
  </si>
  <si>
    <t>20030004</t>
  </si>
  <si>
    <t>于艳滋</t>
  </si>
  <si>
    <t>20030033</t>
  </si>
  <si>
    <t>舒晓婷</t>
  </si>
  <si>
    <t>20030017</t>
  </si>
  <si>
    <t>王艺霏</t>
  </si>
  <si>
    <t>20030117</t>
  </si>
  <si>
    <t>江溪旺</t>
  </si>
  <si>
    <t>20030089</t>
  </si>
  <si>
    <t>宫飞宇</t>
  </si>
  <si>
    <t>20030007</t>
  </si>
  <si>
    <t>张雪</t>
  </si>
  <si>
    <t>20030035</t>
  </si>
  <si>
    <t>王棋</t>
  </si>
  <si>
    <t>20030020</t>
  </si>
  <si>
    <t>徐馨</t>
  </si>
  <si>
    <t>20030082</t>
  </si>
  <si>
    <t>崔玉卓</t>
  </si>
  <si>
    <t>20030044</t>
  </si>
  <si>
    <t>宋修岩</t>
  </si>
  <si>
    <t>20030059</t>
  </si>
  <si>
    <t>翟梓彤</t>
  </si>
  <si>
    <t>20030046</t>
  </si>
  <si>
    <t>石一男</t>
  </si>
  <si>
    <t>20030083</t>
  </si>
  <si>
    <t>任书奇</t>
  </si>
  <si>
    <t>20030025</t>
  </si>
  <si>
    <t>刘彦均</t>
  </si>
  <si>
    <t>20030063</t>
  </si>
  <si>
    <t>梁佳雨</t>
  </si>
  <si>
    <t>20030015</t>
  </si>
  <si>
    <t>任紫琪</t>
  </si>
  <si>
    <t>20030054</t>
  </si>
  <si>
    <t>庄琳</t>
  </si>
  <si>
    <t>20030051</t>
  </si>
  <si>
    <t>宋词</t>
  </si>
  <si>
    <t>20030084</t>
  </si>
  <si>
    <t>吴思雨</t>
  </si>
  <si>
    <t>20030006</t>
  </si>
  <si>
    <t>陈枰然</t>
  </si>
  <si>
    <t>20030079</t>
  </si>
  <si>
    <t>刘俊</t>
  </si>
  <si>
    <t>20030001</t>
  </si>
  <si>
    <t>汤智群</t>
  </si>
  <si>
    <t>20030081</t>
  </si>
  <si>
    <t>刘品妍</t>
  </si>
  <si>
    <t>20030064</t>
  </si>
  <si>
    <t>刘雨棠</t>
  </si>
  <si>
    <t>20030060</t>
  </si>
  <si>
    <t>肖泓宇</t>
  </si>
  <si>
    <t>20030028</t>
  </si>
  <si>
    <t>程雨欣</t>
  </si>
  <si>
    <t>20030043</t>
  </si>
  <si>
    <t>贾舒雯</t>
  </si>
  <si>
    <t>20030062</t>
  </si>
  <si>
    <t>李佳乐</t>
  </si>
  <si>
    <t>20030018</t>
  </si>
  <si>
    <t>王新程</t>
  </si>
  <si>
    <t>20030072</t>
  </si>
  <si>
    <t>师耳尼</t>
  </si>
  <si>
    <t>20030092</t>
  </si>
  <si>
    <t>白悦明</t>
  </si>
  <si>
    <t>20030093</t>
  </si>
  <si>
    <t>马卉宣</t>
  </si>
  <si>
    <t>20030088</t>
  </si>
  <si>
    <t>杨惠茹</t>
  </si>
  <si>
    <t>20030030</t>
  </si>
  <si>
    <t>隋祺然</t>
  </si>
  <si>
    <t>20030010</t>
  </si>
  <si>
    <t>赵洪佳</t>
  </si>
  <si>
    <t>20030038</t>
  </si>
  <si>
    <t>王榕莘</t>
  </si>
  <si>
    <t>20030096</t>
  </si>
  <si>
    <t>李婷婷</t>
  </si>
  <si>
    <t>20024017</t>
  </si>
  <si>
    <t>顾烜嘉</t>
  </si>
  <si>
    <t>20030094</t>
  </si>
  <si>
    <t>刘羿池</t>
  </si>
  <si>
    <t>20030118</t>
  </si>
  <si>
    <t>孔嘉仪</t>
  </si>
  <si>
    <t>20030029</t>
  </si>
  <si>
    <t>芦佳兴</t>
  </si>
  <si>
    <t>20030076</t>
  </si>
  <si>
    <t>张冰冰</t>
  </si>
  <si>
    <t>20030098</t>
  </si>
  <si>
    <t>杜晓轩</t>
  </si>
  <si>
    <t>20145025</t>
  </si>
  <si>
    <t>闫超</t>
  </si>
  <si>
    <t>20030091</t>
  </si>
  <si>
    <t>裴媛媛</t>
  </si>
  <si>
    <t>20015017</t>
  </si>
  <si>
    <t>吕荥</t>
  </si>
  <si>
    <t>20015061</t>
  </si>
  <si>
    <t>施晓叠</t>
  </si>
  <si>
    <t>20030042</t>
  </si>
  <si>
    <t>邓欣蓬</t>
  </si>
  <si>
    <t>20030100</t>
  </si>
  <si>
    <t>韩宇豪</t>
  </si>
  <si>
    <t>20030116</t>
  </si>
  <si>
    <t>贾霄</t>
  </si>
  <si>
    <t>20015035</t>
  </si>
  <si>
    <t>韩雨杉</t>
  </si>
  <si>
    <t>20030011</t>
  </si>
  <si>
    <t>李飒</t>
  </si>
  <si>
    <t>18030145</t>
  </si>
  <si>
    <t>刘晟辰</t>
  </si>
  <si>
    <t>20030005</t>
  </si>
  <si>
    <t>王娜</t>
  </si>
  <si>
    <t>20030040</t>
  </si>
  <si>
    <t>胡继宇</t>
  </si>
  <si>
    <t>20030039</t>
  </si>
  <si>
    <t>穆静馨</t>
  </si>
  <si>
    <t>20030041</t>
  </si>
  <si>
    <t>于洪晨</t>
  </si>
  <si>
    <t>20030009</t>
  </si>
  <si>
    <t>梁秋实</t>
  </si>
  <si>
    <t>20030026</t>
  </si>
  <si>
    <t>姜挚莹</t>
  </si>
  <si>
    <t>20030031</t>
  </si>
  <si>
    <t>段佳杨</t>
  </si>
  <si>
    <t>20030045</t>
  </si>
  <si>
    <t>张哲蓄</t>
  </si>
  <si>
    <t>20030106</t>
  </si>
  <si>
    <t>阿旺拉姆</t>
  </si>
  <si>
    <t>20030105</t>
  </si>
  <si>
    <t>徐海涛</t>
  </si>
  <si>
    <t>20030102</t>
  </si>
  <si>
    <t>李晴</t>
  </si>
  <si>
    <t>20030037</t>
  </si>
  <si>
    <t>曾禹尧</t>
  </si>
  <si>
    <t>20030052</t>
  </si>
  <si>
    <t>刘滢</t>
  </si>
  <si>
    <t>20030023</t>
  </si>
  <si>
    <t>李聪</t>
  </si>
  <si>
    <t>20030097</t>
  </si>
  <si>
    <t>谢宇舒</t>
  </si>
  <si>
    <t>20030024</t>
  </si>
  <si>
    <t>宫悦倩</t>
  </si>
  <si>
    <t>20030110</t>
  </si>
  <si>
    <t>达瓦卓玛</t>
  </si>
  <si>
    <t>20030099</t>
  </si>
  <si>
    <t>孟芷夷</t>
  </si>
  <si>
    <t>20030111</t>
  </si>
  <si>
    <t>丹增卓嘎</t>
  </si>
  <si>
    <t>20030109</t>
  </si>
  <si>
    <t>达娃拉姆</t>
  </si>
  <si>
    <t>20030113</t>
  </si>
  <si>
    <t>田又文</t>
  </si>
  <si>
    <t>20030032</t>
  </si>
  <si>
    <t>胡晓宇</t>
  </si>
  <si>
    <t>20030057</t>
  </si>
  <si>
    <t>孟翯</t>
  </si>
  <si>
    <t>20030115</t>
  </si>
  <si>
    <t>张书姗</t>
  </si>
  <si>
    <t>20030070</t>
  </si>
  <si>
    <t>赖庆华</t>
  </si>
  <si>
    <t>20030014</t>
  </si>
  <si>
    <t>周翔</t>
  </si>
  <si>
    <t>20030114</t>
  </si>
  <si>
    <t>肖彤舒</t>
  </si>
  <si>
    <t>20030027</t>
  </si>
  <si>
    <t>赵梓含</t>
  </si>
  <si>
    <t>20030055</t>
  </si>
  <si>
    <t>由爱林</t>
  </si>
  <si>
    <t>20030107</t>
  </si>
  <si>
    <t>次仁拉姆</t>
  </si>
  <si>
    <t>20030003</t>
  </si>
  <si>
    <t>刘英世</t>
  </si>
  <si>
    <t>20030112</t>
  </si>
  <si>
    <t>贡桑拉珍</t>
  </si>
  <si>
    <t>20030077</t>
  </si>
  <si>
    <t>赫泓迪</t>
  </si>
  <si>
    <t>20030108</t>
  </si>
  <si>
    <t>次仁旺姆</t>
  </si>
  <si>
    <t>20030047</t>
  </si>
  <si>
    <t>何禄杨</t>
  </si>
  <si>
    <t>2022-2023学年2020级法学专业 德育测评成绩</t>
  </si>
  <si>
    <t>基础分（满分60）</t>
  </si>
  <si>
    <t>奖励分（满分40）</t>
  </si>
  <si>
    <t>扣分</t>
  </si>
  <si>
    <t>总分</t>
  </si>
  <si>
    <t>德育测评得分</t>
  </si>
  <si>
    <t>德育测评排名</t>
  </si>
  <si>
    <t>奖励分、扣分明细</t>
  </si>
  <si>
    <t>1.法学院团委副书记+8；2.班级团支书+2；3.22级新生助理辅导员+1；4.校级优秀团干部+4（沈阳师范大学2023年4月）；5.校级优秀学生干部+4（沈阳师范大学2022年12月）；6.22级新生优秀助理辅导员+4（沈阳师范大学武装部2022年10月）</t>
  </si>
  <si>
    <t xml:space="preserve">1.法律协会会长+8；2.班级学习委员+1；3.沈阳师范大学优秀学生（沈阳师范大学，2022年12月）+4；4.沈阳师范大学优秀学生干部（沈阳师范大学，2022年12月）+4；5.沈阳师范大学校园疫情防控优秀志愿者（沈阳师范大学，2022年9月）+4；6.暑期社会实践+0.5；7.暑期社会实践+0.5；
</t>
  </si>
  <si>
    <t>1.院学生会主席+8；2.班级团支书+2；3.校优秀学生+4；4.校优秀学生干部+4；5.校优秀团员+4</t>
  </si>
  <si>
    <t>1.学生会主席＋8；2.20级2班团支书＋2；3.优秀学生干部＋4（沈阳师范大学，2022年12月）；4.优秀团员＋4（沈阳师范大学团委，2023年4月）；5.2023级新生助理辅导员＋1；6.沈阳市青年志愿者协会“成长伙伴行动”+0.5（沈阳市青年志愿者协会，2022年5月）</t>
  </si>
  <si>
    <t>1.学生会主席＋8；2.20级2班学习委员＋1；3.优秀学生干部＋4（沈阳师范大学，2022年12月）；4.优秀团干部＋4（沈阳师范大学团委，2023年4月）；5.2023级新生助理辅导员＋1</t>
  </si>
  <si>
    <t>1.涂鸦社负责人+5；2.法学院20级行政三班班长+2；3.沈阳师范大学2021-2022年优秀学生干部+4（沈阳师范大学2022年12月）；4.沈阳师范大学2021-2022年优秀学生+4（沈阳师范大学2022年12月）；5.担任法学院2022级新生助导+1</t>
  </si>
  <si>
    <t>1.法学院法律协会副会长＋8；2.优秀团员+4（沈阳师范大学团委，2023年4月）；3.2023级新生助理辅导员＋1</t>
  </si>
  <si>
    <t>1.班级宣传委员+2；2.暑期实践活动+0.5；3.校优秀学生+4；4.校优秀学生干部+4</t>
  </si>
  <si>
    <t>1.20级2班组织委员+2；2.新时代辽宁省优秀青年志愿者（辽宁省青年志愿者协会，2022年12月）+8；3.沈阳市青年志愿者协会“成长伙伴行动”+0.5（沈阳市青年志愿者协会，2022年5月）</t>
  </si>
  <si>
    <t>记者团普法工作室主任+5；社团优秀干部+4</t>
  </si>
  <si>
    <t xml:space="preserve">1.班长+4  2.助理辅导员+1  3.校优秀学生干部+4
</t>
  </si>
  <si>
    <t>院易班工作站站长+8；</t>
  </si>
  <si>
    <t>易班副站长+8</t>
  </si>
  <si>
    <t>1.班级学习委员+2；2.2022暑期社会实践先进个人+4（沈阳师范大学2023年4月）</t>
  </si>
  <si>
    <t>2002班长+4</t>
  </si>
  <si>
    <t>1.班级心理委员+2； 2.教官+1</t>
  </si>
  <si>
    <t>寝室长＋2</t>
  </si>
  <si>
    <t>寝室长+2</t>
  </si>
  <si>
    <t>班级体委＋2</t>
  </si>
  <si>
    <t>班级文艺委员+2</t>
  </si>
  <si>
    <t>班级组织委员+2</t>
  </si>
  <si>
    <t>20级2班体育委员+2</t>
  </si>
  <si>
    <t>20级2班文艺委员+2</t>
  </si>
  <si>
    <t xml:space="preserve">寝室长+2 </t>
  </si>
  <si>
    <t>20级2班宣传委员+2</t>
  </si>
  <si>
    <t>20级2班心理委员+2</t>
  </si>
  <si>
    <t>20级2班生活委员+2</t>
  </si>
  <si>
    <t>班级生活委员+2</t>
  </si>
  <si>
    <t>班级心理委员+2</t>
  </si>
  <si>
    <t>班级宣传委员＋2</t>
  </si>
  <si>
    <t>助理辅导员+1</t>
  </si>
  <si>
    <t>2022-2023学年2020级法学专业 智育测评成绩</t>
  </si>
  <si>
    <t>基础分（学分加权平均分）</t>
  </si>
  <si>
    <t>奖励分</t>
  </si>
  <si>
    <t>智育测评得分</t>
  </si>
  <si>
    <t>智育测评排名</t>
  </si>
  <si>
    <t>1..发表论文“大数据杀熟”视野下针对消费者权益保护研究(上海商业2023.5省级)+6；2.“宸瀚杯”沈阳市大学生法律实践能力创新大赛三等奖+2；3.校级大创伊伊小课堂（法律启蒙）结项+2；4.发表外观专利公共法律服务亭+3</t>
  </si>
  <si>
    <t>1.2023年建行杯第九届辽宁省互联网加大学生创新创业大赛省级铜奖+4；2.第十一届挑战杯沈阳师范大学大学生课外学术科技作品竞赛校级一等奖+4；3.大创“AI换脸、搞笑问题”背后的法律问题分析校级A类+2；4.发表省级论文《信息时代 “网络诽谤”的法律规范》（楚天法治2023年1月） +6；5.“宸瀚杯”沈阳市大学生法律实践能力创新大赛二等奖+4</t>
  </si>
  <si>
    <t>1.“宸瀚杯”沈阳市大学生法律实践能力创新大赛一等奖+6；2.挑战杯大学生打工人维权指南--沈阳高校学生兼职权益保护对策的调查研究一等奖+4；3.比较法视野下知识产权权益赔偿问题（省级）+6</t>
  </si>
  <si>
    <t>1.“宸瀚杯”沈阳市大学生法律实践能力创新大赛三等奖＋2；2.2023.1于省级期刊《百科论坛》发表论文《关于伪造邮票行为的法律分析》＋6；3.2022年挑战杯沈阳师范大学大学生创业计划竞赛一等奖＋4；</t>
  </si>
  <si>
    <t>1.“大数据时代刷脸支付技术的法律治理”校级大学生创新创业项目结题负责人+2
2.第十一届“挑战杯”沈阳师范大学大学生课外学术科技作品竞赛校级一等奖+4
3.在省级期刊警戒线上发表论文《刷脸支付中个人信息的特征及法律保护》+6
4.辽宁省第六届“段和段”杯大学生知识产权模拟法庭竞赛优胜奖+1</t>
  </si>
  <si>
    <t>1.2023年6月，在省级期刊《区域治理》独立发表论文《我国数字遗产继承法律问题研究》(+6)；2.实用新型和外观设计专利ZL  2023 3 0145858.7（+3）</t>
  </si>
  <si>
    <t>1.辽宁省“学宪法讲宪法”演讲比赛三等奖+4；2.《盲盒销售模式的法律问题与困境突破》（《警戒线》2023年4月）省级，+6</t>
  </si>
  <si>
    <t>1.大创校级结题+2；2.省级期刊《警戒线》发表论文《对违约精神损害赔偿制度的研究——以养老服务合同为视角》+6；3.第九届互联网+校赛银奖+2</t>
  </si>
  <si>
    <t>1.《乡村婚姻家庭纠纷的法律援助方法分析》（《警戒线》2023年1月，省级）+6；2.大学生创新创业校级立项+2；3.辽宁省第六届〝段和段”杯大学生知识产权模拟法庭竞赛优胜团队奖+1；</t>
  </si>
  <si>
    <t>1.大学生创新创业校级立项结题+2；2.水上危险品运输的监管问题分析——以H轮船有限公司违规配载危险品为例》（《水上安全》国家级 知网）+6</t>
  </si>
  <si>
    <t>在省级期刊《产业创新研究》上发表论文《论经济法背景下的网络购物消费者权益保护》+6</t>
  </si>
  <si>
    <t>1.《我国ST制度与上市途径研究》（《赣商》2023年2月，省级期刊，第一作者）+6</t>
  </si>
  <si>
    <t>《互联网平台反垄断的法律适用问题与相关建议》（《商展经济》2023年4月，国家级）+6</t>
  </si>
  <si>
    <t>在省级期刊《卷宗》发表《利用公众号打击虚假医美“种草文”的成效分析》+6</t>
  </si>
  <si>
    <t>1.第十一届“挑战杯”沈阳师范大学大学生课外学术科技作品竞赛校级三等奖+1；2.“互联网+——电子商务信用法律机制之推广APP”大学生创业创新训练计划项目结题负责人+2</t>
  </si>
  <si>
    <t>在省级期刊《卷宗》发表《商标混淆认定的既有问题与解决路径探讨》+6</t>
  </si>
  <si>
    <t>大学生创新创业国家级立项+5</t>
  </si>
  <si>
    <t>《“真不把机器人当人？”——机器人行为新论》省级大创项目负责人+4</t>
  </si>
  <si>
    <t>“普法多面体”——儿童刑法知识微课堂省级创新训练项目结题 +4</t>
  </si>
  <si>
    <t>1.“赡e居智能社区养老服务平台运营企划”校级大学生创新创业训练计划项目结题负责人+2；2.第十一届“挑战杯”沈阳师范大学大学生课外学术科技作品竞赛校级二等奖+2</t>
  </si>
  <si>
    <t>校级大创滑雪“小白”上高级道致害法律问题研究结题+2</t>
  </si>
  <si>
    <t>大创校级立项结题+2；</t>
  </si>
  <si>
    <t>1.第十一届挑战杯校级二等奖负责人+2 ；</t>
  </si>
  <si>
    <t>省级大创“大数据杀熟”中责任承担的法律问题研究结题+4</t>
  </si>
  <si>
    <t>大学生创新创业校级结题+2</t>
  </si>
  <si>
    <t>短视频博主和平台对危险类视频的安全提示义务研究(校级大学生创新创业训练计划项目结题负责人)+2</t>
  </si>
  <si>
    <t>大学生创新创业校级立项结题+2</t>
  </si>
  <si>
    <t>大学生创新创业校级立项+2；</t>
  </si>
  <si>
    <t>大学生创新创业校级立项 +2</t>
  </si>
  <si>
    <t>辽宁省大学生知识产权模拟法庭辩论赛+1</t>
  </si>
  <si>
    <t>《“剧本杀”能否杀出盗版的重围——针对盗版剧本的多角度规制》校级大创项目负责人+2</t>
  </si>
  <si>
    <t>2022-2023学年2020级法学专业 文体测评成绩</t>
  </si>
  <si>
    <t>基础分（满分50）</t>
  </si>
  <si>
    <t>奖励分（满分50）</t>
  </si>
  <si>
    <t>文体测评得分</t>
  </si>
  <si>
    <t>文体测评排名</t>
  </si>
  <si>
    <t>1.“外研社•国才杯”英语写作比赛校级二等奖+8（沈阳师范大学大学外语教学部2022年9月9日）；2.“外研社•国才杯”英语阅读比赛校级一等奖+10（沈阳师范大学大学外语教学部2022年10月17日）；3.“‘寝’密无间”寝室文化——拍合照校级三等奖+6（共青团沈阳师范大学委员会2022年10月10日）</t>
  </si>
  <si>
    <t>1.“外研社•国才杯”英语阅读比赛校级一等奖+10（沈阳师范大学大学外语教学部2022年10月17日）；2.“熠熠师大 邂逅金秋”校园摄影二等奖 +4（沈阳师范大学法学院团委2022年10月30日）；3.“‘寝’密无间”寝室文化——拍合照校三等奖+6（共青团沈阳师范大学委员会2022年10月10日）；4. “珍惜生命 拥抱青春”主题书法绘画比赛三等奖+3（沈阳师范大学法学院团委2023年6月20日）</t>
  </si>
  <si>
    <t>1.“尚德明法 青春启航”毕业晚会+1（沈阳师范大学法学院团委2023年6月18日）；2.“外研社•国才杯”英语阅读比赛校级一等奖+10（沈阳师范大学大学外语教学部2022年10月17日）；3.“‘寝’密无间”寝室文化——拍合照校三等奖+6（共青团沈阳师范大学委员会2022年10月10日）；4." 熠熠师大 邂逅金秋 " 校园摄影活动二等奖+4（法学院团委2022年10月30日）</t>
  </si>
  <si>
    <t>1.“外研社•国才杯”英语阅读比赛校级一等奖+10（沈阳师范大学大学外语教学部2022年10月17日）；2.“‘寝’密无间”寝室文化——拍合照校三等奖+6（共青团沈阳师范大学委员会2022年10月10日）；3.“以笔绘心见字如面”主题征文大赛二等奖+4（法学院团委2022年10月30日）</t>
  </si>
  <si>
    <t>1.“守护生命，绽放青春”主题摄影比赛一等奖+5(法学院团委2023年5月25日)
2.“珍惜生命，拥抱青春”主题书法绘画比赛一等奖+5(法学院团委2023年5月25日)
3.“热爱生命，激扬青春”主题征文比赛三等奖+3(法学院团委2023年5月25日)
4.求职简历大赛一等奖+5（法学院团委2023年5月25日）</t>
  </si>
  <si>
    <t>1.“外研社•国才杯”英语阅读比赛校级一等奖+10（沈阳师范大学大学外语教学部2022年10月17日）；2.“尚德明法 青春启航”毕业晚会+1（沈阳师范大学法学院团委2023年6月18日）；3.“‘寝’密无间”寝室文化——拍合照校三等奖+6（共青团沈阳师范大学委员会2022年10月10日）</t>
  </si>
  <si>
    <t>1.“外研社•国才杯”英语阅读比赛校级一等奖+10（沈阳师范大学大学外语教学部2022年10月17日）
2.“‘寝’密无间”寝室文化——拍合照校三等奖+6（共青团沈阳师范大学委员会2022年10月10日）</t>
  </si>
  <si>
    <t>1.“青春领航，职路辉煌”求职简历大赛二等奖+4（法学院团委2023年5月25日）；2.“守护生命，绽放青春”主题摄影比赛二等奖+4(法学院团委2023年5月25日)；3.“墨海书香，万卷共知”读书分享大赛二等奖+4(法学院团委2022年10月30日)</t>
  </si>
  <si>
    <t>1.法学院“5.25”大学生心理健康月主题摄影比赛三等奖（沈阳师范大学法学院，2023年5月）+3；；2.法学院“5.25”大学生心理健康月主题书法绘画比赛一等奖（沈阳师范大学法学院，2023年5月）+5；；3.法学院心理协会“世界精神卫生日”活动：“墨海书香 万卷共知”读书分享大赛三等奖（沈阳师范大学法学院，2023年3月）+3；</t>
  </si>
  <si>
    <t>1.“熠熠师大，邂逅金秋”校园摄影活动二等奖+4（法学院团委2022年10月30日）；2.“守护生命，绽放青春”主题摄影比赛二等奖+4(法学院团委2023年5月25日)；3.“珍惜生命，拥抱青春”主题书法绘画比赛三等奖+3（法学院团委2023年5月25日)</t>
  </si>
  <si>
    <t>1.2022年“外研社·国才杯”全国英语阅读大赛校级初赛三等奖+6；2.法学院心理协会“以笔绘心 见字如面”主题征文比赛二等奖+4</t>
  </si>
  <si>
    <t>1.法学院5.25心理月摄影比赛一等奖+5；2.书法绘画比赛二等奖+4;</t>
  </si>
  <si>
    <t>1.“墨海书香 万卷共知”读书分享大赛二等奖＋4（法学院团委2022年10月30日）；2.“影如心声 光影传情”观影打卡活动一等奖＋5（法学院团委2022年10月30日）</t>
  </si>
  <si>
    <t>1.心理协会“心系华夏，不负韶华”演讲大赛二等奖+4（法学院团委2022年10月30日）
2.沈阳师范大学非英语专业大学生英语应用能力竞赛写作比赛一等奖+5（沈阳师范大学外语教学部2023年7月9日）</t>
  </si>
  <si>
    <t>1.“墨海书香，万卷共知”读书分享大赛二等奖+4  （法学院团委2022年10月30日）
2.“影如心声，光影传情”观影打卡一等奖+5（法学院团委2022年10月30日）</t>
  </si>
  <si>
    <t>“文苑英华”古诗文大赛二等奖 ＋8（校团委2022年12月）</t>
  </si>
  <si>
    <t>1.法学院5.25心理月摄影比赛二等奖+4 ;
2.书法绘画比赛三等奖+3;</t>
  </si>
  <si>
    <t>1.“热爱生命，激扬青春”主题征文比赛三等奖+3(法学院团委2023年5月25日)
2.以笔绘心，见字如画主题征文二等奖+4（法学院团委2022年10月30日）</t>
  </si>
  <si>
    <t>1.“守护生命，绽放青春”主题摄影比赛三等奖+3（法学院团委2023年6月20日）
2.“热爱生命，激扬青春”主题征文比赛三等奖+3（法学院团委2023年6月20日）</t>
  </si>
  <si>
    <t>法学院心理活动“影如心声，光影传情”观影打卡活动一等奖+5;</t>
  </si>
  <si>
    <t>法学院“5·25”活动主题征文比赛一等奖+5</t>
  </si>
  <si>
    <t>1.校级拔河比赛+1；
2.“青春领航，职路辉煌” 求职简历大赛 二等奖+4；</t>
  </si>
  <si>
    <t>1.“热爱生命，激昂青春”主题征文比赛一等奖+5(法学院团委2023年5月25日)</t>
  </si>
  <si>
    <t>法学院“5.25”大学生心理健康月主题摄影比赛二等奖+4;</t>
  </si>
  <si>
    <t>“熠熠师大，邂逅金秋”校园摄影活动二等奖+4（法学院团委2022年10月30日）</t>
  </si>
  <si>
    <t>法学院“525”大学生心理健康月主题书法绘画院级三等奖+3;</t>
  </si>
  <si>
    <t>法学院“青春领航，职路辉煌——求职简历大赛”三等奖+3</t>
  </si>
  <si>
    <t>法学院“525”大学生心理健康月主题摄影院级三等奖+3；</t>
  </si>
  <si>
    <t>1.守护青春，绽放生命主题摄影比赛三等奖+3(法学院团委2023年5月25日)</t>
  </si>
  <si>
    <t>1.“热爱生命，激昂青春”主题征文比赛三等奖+3(法学院团委2023年5月25日)</t>
  </si>
  <si>
    <t>“热爱生命，激昂青春”主题征文比赛三等奖+3(法学院团委2023年5月25日)</t>
  </si>
  <si>
    <t>校级拔河比赛+1</t>
  </si>
  <si>
    <t>“尚德明法 青春启航”毕业晚会+1（沈阳师范大学法学院团委2023年6月18日）</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</si>
</sst>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28">
    <font>
      <sz val="11"/>
      <color theme="1"/>
      <name val="宋体"/>
      <charset val="134"/>
      <scheme val="minor"/>
    </font>
    <font>
      <b/>
      <sz val="14"/>
      <color theme="1"/>
      <name val="宋体"/>
      <charset val="134"/>
      <scheme val="minor"/>
    </font>
    <font>
      <sz val="14"/>
      <color theme="1"/>
      <name val="宋体"/>
      <charset val="134"/>
      <scheme val="minor"/>
    </font>
    <font>
      <b/>
      <sz val="18"/>
      <color theme="1"/>
      <name val="宋体"/>
      <charset val="134"/>
      <scheme val="minor"/>
    </font>
    <font>
      <sz val="14"/>
      <color rgb="FF000000"/>
      <name val="宋体"/>
      <charset val="134"/>
    </font>
    <font>
      <sz val="14"/>
      <name val="宋体"/>
      <charset val="134"/>
      <scheme val="minor"/>
    </font>
    <font>
      <b/>
      <sz val="18"/>
      <name val="宋体"/>
      <charset val="134"/>
      <scheme val="minor"/>
    </font>
    <font>
      <b/>
      <sz val="14"/>
      <name val="宋体"/>
      <charset val="134"/>
      <scheme val="minor"/>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3" borderId="11" applyNumberFormat="0" applyAlignment="0" applyProtection="0">
      <alignment vertical="center"/>
    </xf>
    <xf numFmtId="0" fontId="18" fillId="4" borderId="12" applyNumberFormat="0" applyAlignment="0" applyProtection="0">
      <alignment vertical="center"/>
    </xf>
    <xf numFmtId="0" fontId="19" fillId="4" borderId="11" applyNumberFormat="0" applyAlignment="0" applyProtection="0">
      <alignment vertical="center"/>
    </xf>
    <xf numFmtId="0" fontId="20" fillId="5" borderId="13" applyNumberFormat="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9">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6" fillId="0" borderId="0" xfId="0" applyFont="1" applyAlignment="1">
      <alignment horizontal="center" vertical="center"/>
    </xf>
    <xf numFmtId="177" fontId="2" fillId="0" borderId="1" xfId="0" applyNumberFormat="1" applyFont="1" applyFill="1" applyBorder="1" applyAlignment="1">
      <alignment horizontal="center" vertical="center"/>
    </xf>
    <xf numFmtId="0" fontId="5" fillId="0" borderId="0" xfId="0" applyFont="1" applyAlignment="1">
      <alignment horizontal="center" vertical="center"/>
    </xf>
    <xf numFmtId="0" fontId="5"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Border="1">
      <alignment vertical="center"/>
    </xf>
    <xf numFmtId="0" fontId="5" fillId="0" borderId="1" xfId="0" applyFont="1" applyBorder="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7" xfId="0" applyFont="1" applyBorder="1" applyAlignment="1">
      <alignment horizontal="center" vertical="center"/>
    </xf>
    <xf numFmtId="0" fontId="5" fillId="0" borderId="1" xfId="0" applyFont="1" applyFill="1" applyBorder="1" applyAlignment="1" quotePrefix="1">
      <alignment horizontal="center" vertical="center"/>
    </xf>
    <xf numFmtId="0" fontId="2" fillId="0"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27"/>
  <sheetViews>
    <sheetView zoomScale="85" zoomScaleNormal="85" workbookViewId="0">
      <selection activeCell="V13" sqref="V13"/>
    </sheetView>
  </sheetViews>
  <sheetFormatPr defaultColWidth="9" defaultRowHeight="18.75"/>
  <cols>
    <col min="1" max="1" width="9" style="3"/>
    <col min="2" max="2" width="12.9083333333333" style="29" customWidth="1"/>
    <col min="3" max="3" width="11.9083333333333" style="29" customWidth="1"/>
    <col min="4" max="4" width="13.6833333333333" style="3" customWidth="1"/>
    <col min="5" max="7" width="11.2416666666667" style="3" customWidth="1"/>
    <col min="8" max="8" width="13.7583333333333" style="3" customWidth="1"/>
    <col min="9" max="9" width="11.2416666666667" style="3" customWidth="1"/>
    <col min="10" max="10" width="23.8166666666667" style="3" customWidth="1"/>
    <col min="11" max="11" width="21.875" style="3" customWidth="1"/>
    <col min="12" max="12" width="7" style="3" customWidth="1"/>
    <col min="13" max="13" width="11.2416666666667" style="3" customWidth="1"/>
    <col min="14" max="14" width="13.875" style="3" customWidth="1"/>
    <col min="15" max="15" width="11.2416666666667" style="3" customWidth="1"/>
    <col min="16" max="16" width="6.375" style="3" customWidth="1"/>
    <col min="17" max="16384" width="9" style="3"/>
  </cols>
  <sheetData>
    <row r="1" ht="48" customHeight="1" spans="1:16">
      <c r="A1" s="27" t="s">
        <v>0</v>
      </c>
      <c r="B1" s="27"/>
      <c r="C1" s="27"/>
      <c r="D1" s="27"/>
      <c r="E1" s="27"/>
      <c r="F1" s="27"/>
      <c r="G1" s="27"/>
      <c r="H1" s="27"/>
      <c r="I1" s="27"/>
      <c r="J1" s="27"/>
      <c r="K1" s="27"/>
      <c r="L1" s="27"/>
      <c r="M1" s="27"/>
      <c r="N1" s="27"/>
      <c r="O1" s="27"/>
      <c r="P1" s="38"/>
    </row>
    <row r="2" s="1" customFormat="1" ht="17.5" customHeight="1" spans="1:16">
      <c r="A2" s="7" t="s">
        <v>1</v>
      </c>
      <c r="B2" s="32" t="s">
        <v>2</v>
      </c>
      <c r="C2" s="32" t="s">
        <v>3</v>
      </c>
      <c r="D2" s="7" t="s">
        <v>4</v>
      </c>
      <c r="E2" s="7" t="s">
        <v>5</v>
      </c>
      <c r="F2" s="7" t="s">
        <v>6</v>
      </c>
      <c r="G2" s="7" t="s">
        <v>7</v>
      </c>
      <c r="H2" s="7" t="s">
        <v>8</v>
      </c>
      <c r="I2" s="7" t="s">
        <v>9</v>
      </c>
      <c r="J2" s="7" t="s">
        <v>10</v>
      </c>
      <c r="K2" s="7" t="s">
        <v>11</v>
      </c>
      <c r="L2" s="7" t="s">
        <v>12</v>
      </c>
      <c r="M2" s="7" t="s">
        <v>13</v>
      </c>
      <c r="N2" s="7" t="s">
        <v>14</v>
      </c>
      <c r="O2" s="7" t="s">
        <v>15</v>
      </c>
      <c r="P2" s="7" t="s">
        <v>16</v>
      </c>
    </row>
    <row r="3" ht="17.5" customHeight="1" spans="1:16">
      <c r="A3" s="18">
        <v>1</v>
      </c>
      <c r="B3" s="39" t="s">
        <v>17</v>
      </c>
      <c r="C3" s="39" t="s">
        <v>18</v>
      </c>
      <c r="D3" s="18">
        <f>VLOOKUP(B3,智育测评!B:H,5,FALSE)</f>
        <v>104.01</v>
      </c>
      <c r="E3" s="18">
        <f>VLOOKUP(B3,智育测评!B:H,7,FALSE)</f>
        <v>1</v>
      </c>
      <c r="F3" s="18">
        <f>VLOOKUP(C3,德育测评!B:H,5,FALSE)</f>
        <v>76</v>
      </c>
      <c r="G3" s="18">
        <f>VLOOKUP(C3,德育测评!B:H,7,FALSE)</f>
        <v>6</v>
      </c>
      <c r="H3" s="18">
        <f>VLOOKUP(C3,文体测评!B:H,5,FALSE)</f>
        <v>57</v>
      </c>
      <c r="I3" s="18">
        <f>VLOOKUP(C3,文体测评!B:H,7,FALSE)</f>
        <v>17</v>
      </c>
      <c r="J3" s="10">
        <f t="shared" ref="J3:J66" si="0">D3*0.7+F3*0.2+H3*0.1</f>
        <v>93.707</v>
      </c>
      <c r="K3" s="18">
        <f>RANK(J3,$J$3:$J$127)</f>
        <v>1</v>
      </c>
      <c r="L3" s="18">
        <v>3.9</v>
      </c>
      <c r="M3" s="18"/>
      <c r="N3" s="18"/>
      <c r="O3" s="18"/>
      <c r="P3" s="18"/>
    </row>
    <row r="4" ht="17.5" customHeight="1" spans="1:16">
      <c r="A4" s="18">
        <v>2</v>
      </c>
      <c r="B4" s="39" t="s">
        <v>19</v>
      </c>
      <c r="C4" s="39" t="s">
        <v>20</v>
      </c>
      <c r="D4" s="18">
        <f>VLOOKUP(B4,智育测评!B:H,5,FALSE)</f>
        <v>102.15</v>
      </c>
      <c r="E4" s="18">
        <f>VLOOKUP(B4,智育测评!B:H,7,FALSE)</f>
        <v>5</v>
      </c>
      <c r="F4" s="18">
        <f>VLOOKUP(C4,德育测评!B:H,5,FALSE)</f>
        <v>79.5</v>
      </c>
      <c r="G4" s="18">
        <f>VLOOKUP(C4,德育测评!B:H,7,FALSE)</f>
        <v>4</v>
      </c>
      <c r="H4" s="18">
        <f>VLOOKUP(C4,文体测评!B:H,5,FALSE)</f>
        <v>61</v>
      </c>
      <c r="I4" s="18">
        <f>VLOOKUP(C4,文体测评!B:H,7,FALSE)</f>
        <v>9</v>
      </c>
      <c r="J4" s="10">
        <f t="shared" si="0"/>
        <v>93.505</v>
      </c>
      <c r="K4" s="18">
        <f>RANK(J4,$J$3:$J$127)</f>
        <v>2</v>
      </c>
      <c r="L4" s="18">
        <v>3.76</v>
      </c>
      <c r="M4" s="18"/>
      <c r="N4" s="18"/>
      <c r="O4" s="18"/>
      <c r="P4" s="18"/>
    </row>
    <row r="5" ht="17.5" customHeight="1" spans="1:16">
      <c r="A5" s="18">
        <v>3</v>
      </c>
      <c r="B5" s="39" t="s">
        <v>21</v>
      </c>
      <c r="C5" s="39" t="s">
        <v>22</v>
      </c>
      <c r="D5" s="18">
        <f>VLOOKUP(B5,智育测评!B:H,5,FALSE)</f>
        <v>101.39</v>
      </c>
      <c r="E5" s="18">
        <f>VLOOKUP(B5,智育测评!B:H,7,FALSE)</f>
        <v>9</v>
      </c>
      <c r="F5" s="18">
        <f>VLOOKUP(C5,德育测评!B:H,5,FALSE)</f>
        <v>82</v>
      </c>
      <c r="G5" s="18">
        <f>VLOOKUP(C5,德育测评!B:H,7,FALSE)</f>
        <v>2</v>
      </c>
      <c r="H5" s="18">
        <f>VLOOKUP(C5,文体测评!B:H,5,FALSE)</f>
        <v>61</v>
      </c>
      <c r="I5" s="18">
        <f>VLOOKUP(C5,文体测评!B:H,7,FALSE)</f>
        <v>9</v>
      </c>
      <c r="J5" s="10">
        <f t="shared" si="0"/>
        <v>93.473</v>
      </c>
      <c r="K5" s="18">
        <f>RANK(J5,$J$3:$J$127)</f>
        <v>3</v>
      </c>
      <c r="L5" s="18">
        <v>3.76</v>
      </c>
      <c r="M5" s="18"/>
      <c r="N5" s="18"/>
      <c r="O5" s="18"/>
      <c r="P5" s="18"/>
    </row>
    <row r="6" ht="17.5" customHeight="1" spans="1:16">
      <c r="A6" s="18">
        <v>4</v>
      </c>
      <c r="B6" s="39" t="s">
        <v>23</v>
      </c>
      <c r="C6" s="39" t="s">
        <v>24</v>
      </c>
      <c r="D6" s="18">
        <f>VLOOKUP(B6,智育测评!B:H,5,FALSE)</f>
        <v>99.72</v>
      </c>
      <c r="E6" s="18">
        <f>VLOOKUP(B6,智育测评!B:H,7,FALSE)</f>
        <v>10</v>
      </c>
      <c r="F6" s="18">
        <f>VLOOKUP(C6,德育测评!B:H,5,FALSE)</f>
        <v>82</v>
      </c>
      <c r="G6" s="18">
        <f>VLOOKUP(C6,德育测评!B:H,7,FALSE)</f>
        <v>2</v>
      </c>
      <c r="H6" s="18">
        <f>VLOOKUP(C6,文体测评!B:H,5,FALSE)</f>
        <v>55</v>
      </c>
      <c r="I6" s="18">
        <f>VLOOKUP(C6,文体测评!B:H,7,FALSE)</f>
        <v>20</v>
      </c>
      <c r="J6" s="10">
        <f t="shared" si="0"/>
        <v>91.704</v>
      </c>
      <c r="K6" s="18">
        <f>RANK(J6,$J$3:$J$127)</f>
        <v>4</v>
      </c>
      <c r="L6" s="18">
        <v>3.75</v>
      </c>
      <c r="M6" s="18"/>
      <c r="N6" s="18"/>
      <c r="O6" s="18"/>
      <c r="P6" s="18"/>
    </row>
    <row r="7" spans="1:16">
      <c r="A7" s="18">
        <v>5</v>
      </c>
      <c r="B7" s="39" t="s">
        <v>25</v>
      </c>
      <c r="C7" s="39" t="s">
        <v>26</v>
      </c>
      <c r="D7" s="18">
        <f>VLOOKUP(B7,智育测评!B:H,5,FALSE)</f>
        <v>102.92</v>
      </c>
      <c r="E7" s="18">
        <f>VLOOKUP(B7,智育测评!B:H,7,FALSE)</f>
        <v>3</v>
      </c>
      <c r="F7" s="18">
        <f>VLOOKUP(C7,德育测评!B:H,5,FALSE)</f>
        <v>60</v>
      </c>
      <c r="G7" s="18">
        <f>VLOOKUP(C7,德育测评!B:H,7,FALSE)</f>
        <v>45</v>
      </c>
      <c r="H7" s="18">
        <f>VLOOKUP(C7,文体测评!B:H,5,FALSE)</f>
        <v>68</v>
      </c>
      <c r="I7" s="18">
        <f>VLOOKUP(C7,文体测评!B:H,7,FALSE)</f>
        <v>5</v>
      </c>
      <c r="J7" s="10">
        <f t="shared" si="0"/>
        <v>90.844</v>
      </c>
      <c r="K7" s="18">
        <f>RANK(J7,$J$3:$J$127)</f>
        <v>5</v>
      </c>
      <c r="L7" s="18">
        <v>3.79</v>
      </c>
      <c r="M7" s="18"/>
      <c r="N7" s="18"/>
      <c r="O7" s="18"/>
      <c r="P7" s="18"/>
    </row>
    <row r="8" spans="1:16">
      <c r="A8" s="18">
        <v>6</v>
      </c>
      <c r="B8" s="39" t="s">
        <v>27</v>
      </c>
      <c r="C8" s="39" t="s">
        <v>28</v>
      </c>
      <c r="D8" s="18">
        <f>VLOOKUP(B8,智育测评!B:H,5,FALSE)</f>
        <v>103.11</v>
      </c>
      <c r="E8" s="18">
        <f>VLOOKUP(B8,智育测评!B:H,7,FALSE)</f>
        <v>2</v>
      </c>
      <c r="F8" s="18">
        <f>VLOOKUP(C8,德育测评!B:H,5,FALSE)</f>
        <v>66</v>
      </c>
      <c r="G8" s="18">
        <f>VLOOKUP(C8,德育测评!B:H,7,FALSE)</f>
        <v>14</v>
      </c>
      <c r="H8" s="18">
        <f>VLOOKUP(C8,文体测评!B:H,5,FALSE)</f>
        <v>53</v>
      </c>
      <c r="I8" s="18">
        <f>VLOOKUP(C8,文体测评!B:H,7,FALSE)</f>
        <v>28</v>
      </c>
      <c r="J8" s="10">
        <f t="shared" si="0"/>
        <v>90.677</v>
      </c>
      <c r="K8" s="18">
        <f>RANK(J8,$J$3:$J$127)</f>
        <v>6</v>
      </c>
      <c r="L8" s="18">
        <v>3.86</v>
      </c>
      <c r="M8" s="18"/>
      <c r="N8" s="18"/>
      <c r="O8" s="18"/>
      <c r="P8" s="18"/>
    </row>
    <row r="9" spans="1:16">
      <c r="A9" s="18">
        <v>7</v>
      </c>
      <c r="B9" s="39" t="s">
        <v>29</v>
      </c>
      <c r="C9" s="39" t="s">
        <v>30</v>
      </c>
      <c r="D9" s="18">
        <f>VLOOKUP(B9,智育测评!B:H,5,FALSE)</f>
        <v>101.74</v>
      </c>
      <c r="E9" s="18">
        <f>VLOOKUP(B9,智育测评!B:H,7,FALSE)</f>
        <v>7</v>
      </c>
      <c r="F9" s="18">
        <f>VLOOKUP(C9,德育测评!B:H,5,FALSE)</f>
        <v>70.5</v>
      </c>
      <c r="G9" s="18">
        <f>VLOOKUP(C9,德育测评!B:H,7,FALSE)</f>
        <v>8</v>
      </c>
      <c r="H9" s="18">
        <f>VLOOKUP(C9,文体测评!B:H,5,FALSE)</f>
        <v>50</v>
      </c>
      <c r="I9" s="18">
        <f>VLOOKUP(C9,文体测评!B:H,7,FALSE)</f>
        <v>38</v>
      </c>
      <c r="J9" s="10">
        <f t="shared" si="0"/>
        <v>90.318</v>
      </c>
      <c r="K9" s="18">
        <f>RANK(J9,$J$3:$J$127)</f>
        <v>7</v>
      </c>
      <c r="L9" s="18">
        <v>3.65</v>
      </c>
      <c r="M9" s="18"/>
      <c r="N9" s="18"/>
      <c r="O9" s="18"/>
      <c r="P9" s="18"/>
    </row>
    <row r="10" spans="1:16">
      <c r="A10" s="18">
        <v>8</v>
      </c>
      <c r="B10" s="39" t="s">
        <v>31</v>
      </c>
      <c r="C10" s="39" t="s">
        <v>32</v>
      </c>
      <c r="D10" s="18">
        <f>VLOOKUP(B10,智育测评!B:H,5,FALSE)</f>
        <v>102.78</v>
      </c>
      <c r="E10" s="18">
        <f>VLOOKUP(B10,智育测评!B:H,7,FALSE)</f>
        <v>4</v>
      </c>
      <c r="F10" s="18">
        <f>VLOOKUP(C10,德育测评!B:H,5,FALSE)</f>
        <v>62</v>
      </c>
      <c r="G10" s="18">
        <f>VLOOKUP(C10,德育测评!B:H,7,FALSE)</f>
        <v>18</v>
      </c>
      <c r="H10" s="18">
        <f>VLOOKUP(C10,文体测评!B:H,5,FALSE)</f>
        <v>59</v>
      </c>
      <c r="I10" s="18">
        <f>VLOOKUP(C10,文体测评!B:H,7,FALSE)</f>
        <v>12</v>
      </c>
      <c r="J10" s="10">
        <f t="shared" si="0"/>
        <v>90.246</v>
      </c>
      <c r="K10" s="18">
        <f>RANK(J10,$J$3:$J$127)</f>
        <v>8</v>
      </c>
      <c r="L10" s="18">
        <v>3.78</v>
      </c>
      <c r="M10" s="18"/>
      <c r="N10" s="18"/>
      <c r="O10" s="18"/>
      <c r="P10" s="18"/>
    </row>
    <row r="11" spans="1:16">
      <c r="A11" s="18">
        <v>9</v>
      </c>
      <c r="B11" s="39" t="s">
        <v>33</v>
      </c>
      <c r="C11" s="39" t="s">
        <v>34</v>
      </c>
      <c r="D11" s="18">
        <f>VLOOKUP(B11,智育测评!B:H,5,FALSE)</f>
        <v>101.58</v>
      </c>
      <c r="E11" s="18">
        <f>VLOOKUP(B11,智育测评!B:H,7,FALSE)</f>
        <v>8</v>
      </c>
      <c r="F11" s="18">
        <f>VLOOKUP(C11,德育测评!B:H,5,FALSE)</f>
        <v>60</v>
      </c>
      <c r="G11" s="18">
        <f>VLOOKUP(C11,德育测评!B:H,7,FALSE)</f>
        <v>45</v>
      </c>
      <c r="H11" s="18">
        <f>VLOOKUP(C11,文体测评!B:H,5,FALSE)</f>
        <v>57</v>
      </c>
      <c r="I11" s="18">
        <f>VLOOKUP(C11,文体测评!B:H,7,FALSE)</f>
        <v>17</v>
      </c>
      <c r="J11" s="10">
        <f t="shared" si="0"/>
        <v>88.806</v>
      </c>
      <c r="K11" s="18">
        <f>RANK(J11,$J$3:$J$127)</f>
        <v>9</v>
      </c>
      <c r="L11" s="18">
        <v>3.7</v>
      </c>
      <c r="M11" s="18"/>
      <c r="N11" s="18"/>
      <c r="O11" s="18"/>
      <c r="P11" s="18"/>
    </row>
    <row r="12" spans="1:16">
      <c r="A12" s="18">
        <v>10</v>
      </c>
      <c r="B12" s="39" t="s">
        <v>35</v>
      </c>
      <c r="C12" s="39" t="s">
        <v>36</v>
      </c>
      <c r="D12" s="18">
        <f>VLOOKUP(B12,智育测评!B:H,5,FALSE)</f>
        <v>101.98</v>
      </c>
      <c r="E12" s="18">
        <f>VLOOKUP(B12,智育测评!B:H,7,FALSE)</f>
        <v>6</v>
      </c>
      <c r="F12" s="18">
        <f>VLOOKUP(C12,德育测评!B:H,5,FALSE)</f>
        <v>60</v>
      </c>
      <c r="G12" s="18">
        <f>VLOOKUP(C12,德育测评!B:H,7,FALSE)</f>
        <v>45</v>
      </c>
      <c r="H12" s="18">
        <f>VLOOKUP(C12,文体测评!B:H,5,FALSE)</f>
        <v>50</v>
      </c>
      <c r="I12" s="18">
        <f>VLOOKUP(C12,文体测评!B:H,7,FALSE)</f>
        <v>38</v>
      </c>
      <c r="J12" s="10">
        <f t="shared" si="0"/>
        <v>88.386</v>
      </c>
      <c r="K12" s="18">
        <f>RANK(J12,$J$3:$J$127)</f>
        <v>10</v>
      </c>
      <c r="L12" s="18">
        <v>3.79</v>
      </c>
      <c r="M12" s="18"/>
      <c r="N12" s="18"/>
      <c r="O12" s="18"/>
      <c r="P12" s="18"/>
    </row>
    <row r="13" spans="1:16">
      <c r="A13" s="18">
        <v>11</v>
      </c>
      <c r="B13" s="39" t="s">
        <v>37</v>
      </c>
      <c r="C13" s="39" t="s">
        <v>38</v>
      </c>
      <c r="D13" s="18">
        <f>VLOOKUP(B13,智育测评!B:H,5,FALSE)</f>
        <v>94.13</v>
      </c>
      <c r="E13" s="18">
        <f>VLOOKUP(B13,智育测评!B:H,7,FALSE)</f>
        <v>19</v>
      </c>
      <c r="F13" s="18">
        <f>VLOOKUP(C13,德育测评!B:H,5,FALSE)</f>
        <v>73</v>
      </c>
      <c r="G13" s="18">
        <f>VLOOKUP(C13,德育测评!B:H,7,FALSE)</f>
        <v>7</v>
      </c>
      <c r="H13" s="18">
        <f>VLOOKUP(C13,文体测评!B:H,5,FALSE)</f>
        <v>73</v>
      </c>
      <c r="I13" s="18">
        <f>VLOOKUP(C13,文体测评!B:H,7,FALSE)</f>
        <v>2</v>
      </c>
      <c r="J13" s="10">
        <f t="shared" si="0"/>
        <v>87.791</v>
      </c>
      <c r="K13" s="18">
        <f>RANK(J13,$J$3:$J$127)</f>
        <v>11</v>
      </c>
      <c r="L13" s="18">
        <v>3.59</v>
      </c>
      <c r="M13" s="18"/>
      <c r="N13" s="18"/>
      <c r="O13" s="18"/>
      <c r="P13" s="18"/>
    </row>
    <row r="14" spans="1:16">
      <c r="A14" s="18">
        <v>12</v>
      </c>
      <c r="B14" s="39" t="s">
        <v>39</v>
      </c>
      <c r="C14" s="39" t="s">
        <v>40</v>
      </c>
      <c r="D14" s="18">
        <f>VLOOKUP(B14,智育测评!B:H,5,FALSE)</f>
        <v>98.8</v>
      </c>
      <c r="E14" s="18">
        <f>VLOOKUP(B14,智育测评!B:H,7,FALSE)</f>
        <v>11</v>
      </c>
      <c r="F14" s="18">
        <f>VLOOKUP(C14,德育测评!B:H,5,FALSE)</f>
        <v>62</v>
      </c>
      <c r="G14" s="18">
        <f>VLOOKUP(C14,德育测评!B:H,7,FALSE)</f>
        <v>18</v>
      </c>
      <c r="H14" s="18">
        <f>VLOOKUP(C14,文体测评!B:H,5,FALSE)</f>
        <v>54</v>
      </c>
      <c r="I14" s="18">
        <f>VLOOKUP(C14,文体测评!B:H,7,FALSE)</f>
        <v>24</v>
      </c>
      <c r="J14" s="10">
        <f t="shared" si="0"/>
        <v>86.96</v>
      </c>
      <c r="K14" s="18">
        <f>RANK(J14,$J$3:$J$127)</f>
        <v>12</v>
      </c>
      <c r="L14" s="18">
        <v>3.8</v>
      </c>
      <c r="M14" s="18"/>
      <c r="N14" s="18"/>
      <c r="O14" s="18"/>
      <c r="P14" s="18"/>
    </row>
    <row r="15" spans="1:16">
      <c r="A15" s="18">
        <v>13</v>
      </c>
      <c r="B15" s="39" t="s">
        <v>41</v>
      </c>
      <c r="C15" s="39" t="s">
        <v>42</v>
      </c>
      <c r="D15" s="18">
        <f>VLOOKUP(B15,智育测评!B:H,5,FALSE)</f>
        <v>95.23</v>
      </c>
      <c r="E15" s="18">
        <f>VLOOKUP(B15,智育测评!B:H,7,FALSE)</f>
        <v>15</v>
      </c>
      <c r="F15" s="18">
        <f>VLOOKUP(C15,德育测评!B:H,5,FALSE)</f>
        <v>62</v>
      </c>
      <c r="G15" s="18">
        <f>VLOOKUP(C15,德育测评!B:H,7,FALSE)</f>
        <v>18</v>
      </c>
      <c r="H15" s="18">
        <f>VLOOKUP(C15,文体测评!B:H,5,FALSE)</f>
        <v>74</v>
      </c>
      <c r="I15" s="18">
        <f>VLOOKUP(C15,文体测评!B:H,7,FALSE)</f>
        <v>1</v>
      </c>
      <c r="J15" s="10">
        <f t="shared" si="0"/>
        <v>86.461</v>
      </c>
      <c r="K15" s="18">
        <f>RANK(J15,$J$3:$J$127)</f>
        <v>13</v>
      </c>
      <c r="L15" s="18">
        <v>3.77</v>
      </c>
      <c r="M15" s="18"/>
      <c r="N15" s="18"/>
      <c r="O15" s="18"/>
      <c r="P15" s="18"/>
    </row>
    <row r="16" spans="1:16">
      <c r="A16" s="18">
        <v>14</v>
      </c>
      <c r="B16" s="39" t="s">
        <v>43</v>
      </c>
      <c r="C16" s="39" t="s">
        <v>44</v>
      </c>
      <c r="D16" s="18">
        <f>VLOOKUP(B16,智育测评!B:H,5,FALSE)</f>
        <v>98.47</v>
      </c>
      <c r="E16" s="18">
        <f>VLOOKUP(B16,智育测评!B:H,7,FALSE)</f>
        <v>12</v>
      </c>
      <c r="F16" s="18">
        <f>VLOOKUP(C16,德育测评!B:H,5,FALSE)</f>
        <v>62</v>
      </c>
      <c r="G16" s="18">
        <f>VLOOKUP(C16,德育测评!B:H,7,FALSE)</f>
        <v>18</v>
      </c>
      <c r="H16" s="18">
        <f>VLOOKUP(C16,文体测评!B:H,5,FALSE)</f>
        <v>50</v>
      </c>
      <c r="I16" s="18">
        <f>VLOOKUP(C16,文体测评!B:H,7,FALSE)</f>
        <v>38</v>
      </c>
      <c r="J16" s="10">
        <f t="shared" si="0"/>
        <v>86.329</v>
      </c>
      <c r="K16" s="18">
        <f>RANK(J16,$J$3:$J$127)</f>
        <v>14</v>
      </c>
      <c r="L16" s="18">
        <v>3.8</v>
      </c>
      <c r="M16" s="18"/>
      <c r="N16" s="18"/>
      <c r="O16" s="18"/>
      <c r="P16" s="18"/>
    </row>
    <row r="17" spans="1:16">
      <c r="A17" s="18">
        <v>15</v>
      </c>
      <c r="B17" s="39" t="s">
        <v>45</v>
      </c>
      <c r="C17" s="39" t="s">
        <v>46</v>
      </c>
      <c r="D17" s="18">
        <f>VLOOKUP(B17,智育测评!B:H,5,FALSE)</f>
        <v>93.85</v>
      </c>
      <c r="E17" s="18">
        <f>VLOOKUP(B17,智育测评!B:H,7,FALSE)</f>
        <v>20</v>
      </c>
      <c r="F17" s="18">
        <f>VLOOKUP(C17,德育测评!B:H,5,FALSE)</f>
        <v>70.5</v>
      </c>
      <c r="G17" s="18">
        <f>VLOOKUP(C17,德育测评!B:H,7,FALSE)</f>
        <v>8</v>
      </c>
      <c r="H17" s="18">
        <f>VLOOKUP(C17,文体测评!B:H,5,FALSE)</f>
        <v>62</v>
      </c>
      <c r="I17" s="18">
        <f>VLOOKUP(C17,文体测评!B:H,7,FALSE)</f>
        <v>8</v>
      </c>
      <c r="J17" s="10">
        <f t="shared" si="0"/>
        <v>85.995</v>
      </c>
      <c r="K17" s="18">
        <f>RANK(J17,$J$3:$J$127)</f>
        <v>15</v>
      </c>
      <c r="L17" s="18">
        <v>3.55</v>
      </c>
      <c r="M17" s="18"/>
      <c r="N17" s="18"/>
      <c r="O17" s="18"/>
      <c r="P17" s="18"/>
    </row>
    <row r="18" spans="1:16">
      <c r="A18" s="18">
        <v>16</v>
      </c>
      <c r="B18" s="39" t="s">
        <v>47</v>
      </c>
      <c r="C18" s="39" t="s">
        <v>48</v>
      </c>
      <c r="D18" s="18">
        <f>VLOOKUP(B18,智育测评!B:H,5,FALSE)</f>
        <v>96.01</v>
      </c>
      <c r="E18" s="18">
        <f>VLOOKUP(B18,智育测评!B:H,7,FALSE)</f>
        <v>14</v>
      </c>
      <c r="F18" s="18">
        <f>VLOOKUP(C18,德育测评!B:H,5,FALSE)</f>
        <v>60</v>
      </c>
      <c r="G18" s="18">
        <f>VLOOKUP(C18,德育测评!B:H,7,FALSE)</f>
        <v>45</v>
      </c>
      <c r="H18" s="18">
        <f>VLOOKUP(C18,文体测评!B:H,5,FALSE)</f>
        <v>66</v>
      </c>
      <c r="I18" s="18">
        <f>VLOOKUP(C18,文体测评!B:H,7,FALSE)</f>
        <v>7</v>
      </c>
      <c r="J18" s="10">
        <f t="shared" si="0"/>
        <v>85.807</v>
      </c>
      <c r="K18" s="18">
        <f>RANK(J18,$J$3:$J$127)</f>
        <v>16</v>
      </c>
      <c r="L18" s="18">
        <v>3.55</v>
      </c>
      <c r="M18" s="18"/>
      <c r="N18" s="18"/>
      <c r="O18" s="18"/>
      <c r="P18" s="18"/>
    </row>
    <row r="19" spans="1:16">
      <c r="A19" s="18">
        <v>17</v>
      </c>
      <c r="B19" s="39" t="s">
        <v>49</v>
      </c>
      <c r="C19" s="39" t="s">
        <v>50</v>
      </c>
      <c r="D19" s="18">
        <f>VLOOKUP(B19,智育测评!B:H,5,FALSE)</f>
        <v>90.88</v>
      </c>
      <c r="E19" s="18">
        <f>VLOOKUP(B19,智育测评!B:H,7,FALSE)</f>
        <v>32</v>
      </c>
      <c r="F19" s="18">
        <f>VLOOKUP(C19,德育测评!B:H,5,FALSE)</f>
        <v>78</v>
      </c>
      <c r="G19" s="18">
        <f>VLOOKUP(C19,德育测评!B:H,7,FALSE)</f>
        <v>5</v>
      </c>
      <c r="H19" s="18">
        <f>VLOOKUP(C19,文体测评!B:H,5,FALSE)</f>
        <v>59</v>
      </c>
      <c r="I19" s="18">
        <f>VLOOKUP(C19,文体测评!B:H,7,FALSE)</f>
        <v>12</v>
      </c>
      <c r="J19" s="10">
        <f t="shared" si="0"/>
        <v>85.116</v>
      </c>
      <c r="K19" s="18">
        <f>RANK(J19,$J$3:$J$127)</f>
        <v>17</v>
      </c>
      <c r="L19" s="18">
        <v>3.63</v>
      </c>
      <c r="M19" s="18"/>
      <c r="N19" s="18"/>
      <c r="O19" s="18"/>
      <c r="P19" s="18"/>
    </row>
    <row r="20" spans="1:16">
      <c r="A20" s="18">
        <v>18</v>
      </c>
      <c r="B20" s="39" t="s">
        <v>51</v>
      </c>
      <c r="C20" s="39" t="s">
        <v>52</v>
      </c>
      <c r="D20" s="18">
        <f>VLOOKUP(B20,智育测评!B:H,5,FALSE)</f>
        <v>94.77</v>
      </c>
      <c r="E20" s="18">
        <f>VLOOKUP(B20,智育测评!B:H,7,FALSE)</f>
        <v>16</v>
      </c>
      <c r="F20" s="18">
        <f>VLOOKUP(C20,德育测评!B:H,5,FALSE)</f>
        <v>60</v>
      </c>
      <c r="G20" s="18">
        <f>VLOOKUP(C20,德育测评!B:H,7,FALSE)</f>
        <v>45</v>
      </c>
      <c r="H20" s="18">
        <f>VLOOKUP(C20,文体测评!B:H,5,FALSE)</f>
        <v>67</v>
      </c>
      <c r="I20" s="18">
        <f>VLOOKUP(C20,文体测评!B:H,7,FALSE)</f>
        <v>6</v>
      </c>
      <c r="J20" s="10">
        <f t="shared" si="0"/>
        <v>85.039</v>
      </c>
      <c r="K20" s="18">
        <f>RANK(J20,$J$3:$J$127)</f>
        <v>18</v>
      </c>
      <c r="L20" s="18">
        <v>3.36</v>
      </c>
      <c r="M20" s="18"/>
      <c r="N20" s="18"/>
      <c r="O20" s="18"/>
      <c r="P20" s="18"/>
    </row>
    <row r="21" spans="1:16">
      <c r="A21" s="18">
        <v>19</v>
      </c>
      <c r="B21" s="39" t="s">
        <v>53</v>
      </c>
      <c r="C21" s="39" t="s">
        <v>54</v>
      </c>
      <c r="D21" s="18">
        <f>VLOOKUP(B21,智育测评!B:H,5,FALSE)</f>
        <v>96.84</v>
      </c>
      <c r="E21" s="18">
        <f>VLOOKUP(B21,智育测评!B:H,7,FALSE)</f>
        <v>13</v>
      </c>
      <c r="F21" s="18">
        <f>VLOOKUP(C21,德育测评!B:H,5,FALSE)</f>
        <v>60</v>
      </c>
      <c r="G21" s="18">
        <f>VLOOKUP(C21,德育测评!B:H,7,FALSE)</f>
        <v>45</v>
      </c>
      <c r="H21" s="18">
        <f>VLOOKUP(C21,文体测评!B:H,5,FALSE)</f>
        <v>50</v>
      </c>
      <c r="I21" s="18">
        <f>VLOOKUP(C21,文体测评!B:H,7,FALSE)</f>
        <v>38</v>
      </c>
      <c r="J21" s="10">
        <f t="shared" si="0"/>
        <v>84.788</v>
      </c>
      <c r="K21" s="18">
        <f>RANK(J21,$J$3:$J$127)</f>
        <v>19</v>
      </c>
      <c r="L21" s="18">
        <v>3.56</v>
      </c>
      <c r="M21" s="18"/>
      <c r="N21" s="18"/>
      <c r="O21" s="18"/>
      <c r="P21" s="18"/>
    </row>
    <row r="22" spans="1:16">
      <c r="A22" s="18">
        <v>20</v>
      </c>
      <c r="B22" s="39" t="s">
        <v>55</v>
      </c>
      <c r="C22" s="39" t="s">
        <v>56</v>
      </c>
      <c r="D22" s="18">
        <f>VLOOKUP(B22,智育测评!B:H,5,FALSE)</f>
        <v>89.37</v>
      </c>
      <c r="E22" s="18">
        <f>VLOOKUP(B22,智育测评!B:H,7,FALSE)</f>
        <v>59</v>
      </c>
      <c r="F22" s="18">
        <f>VLOOKUP(C22,德育测评!B:H,5,FALSE)</f>
        <v>83</v>
      </c>
      <c r="G22" s="18">
        <f>VLOOKUP(C22,德育测评!B:H,7,FALSE)</f>
        <v>1</v>
      </c>
      <c r="H22" s="18">
        <f>VLOOKUP(C22,文体测评!B:H,5,FALSE)</f>
        <v>50</v>
      </c>
      <c r="I22" s="18">
        <f>VLOOKUP(C22,文体测评!B:H,7,FALSE)</f>
        <v>38</v>
      </c>
      <c r="J22" s="10">
        <f t="shared" si="0"/>
        <v>84.159</v>
      </c>
      <c r="K22" s="18">
        <f>RANK(J22,$J$3:$J$127)</f>
        <v>20</v>
      </c>
      <c r="L22" s="18">
        <v>3.48</v>
      </c>
      <c r="M22" s="18"/>
      <c r="N22" s="18"/>
      <c r="O22" s="18"/>
      <c r="P22" s="18"/>
    </row>
    <row r="23" spans="1:16">
      <c r="A23" s="18">
        <v>21</v>
      </c>
      <c r="B23" s="39" t="s">
        <v>57</v>
      </c>
      <c r="C23" s="39" t="s">
        <v>58</v>
      </c>
      <c r="D23" s="18">
        <f>VLOOKUP(B23,智育测评!B:H,5,FALSE)</f>
        <v>94.58</v>
      </c>
      <c r="E23" s="18">
        <f>VLOOKUP(B23,智育测评!B:H,7,FALSE)</f>
        <v>17</v>
      </c>
      <c r="F23" s="18">
        <f>VLOOKUP(C23,德育测评!B:H,5,FALSE)</f>
        <v>63</v>
      </c>
      <c r="G23" s="18">
        <f>VLOOKUP(C23,德育测评!B:H,7,FALSE)</f>
        <v>16</v>
      </c>
      <c r="H23" s="18">
        <f>VLOOKUP(C23,文体测评!B:H,5,FALSE)</f>
        <v>50</v>
      </c>
      <c r="I23" s="18">
        <f>VLOOKUP(C23,文体测评!B:H,7,FALSE)</f>
        <v>38</v>
      </c>
      <c r="J23" s="10">
        <f t="shared" si="0"/>
        <v>83.806</v>
      </c>
      <c r="K23" s="18">
        <f>RANK(J23,$J$3:$J$127)</f>
        <v>21</v>
      </c>
      <c r="L23" s="18">
        <v>3.55</v>
      </c>
      <c r="M23" s="18"/>
      <c r="N23" s="18"/>
      <c r="O23" s="18"/>
      <c r="P23" s="18"/>
    </row>
    <row r="24" spans="1:16">
      <c r="A24" s="18">
        <v>22</v>
      </c>
      <c r="B24" s="39" t="s">
        <v>59</v>
      </c>
      <c r="C24" s="39" t="s">
        <v>60</v>
      </c>
      <c r="D24" s="18">
        <f>VLOOKUP(B24,智育测评!B:H,5,FALSE)</f>
        <v>92.12</v>
      </c>
      <c r="E24" s="18">
        <f>VLOOKUP(B24,智育测评!B:H,7,FALSE)</f>
        <v>25</v>
      </c>
      <c r="F24" s="18">
        <f>VLOOKUP(C24,德育测评!B:H,5,FALSE)</f>
        <v>68</v>
      </c>
      <c r="G24" s="18">
        <f>VLOOKUP(C24,德育测评!B:H,7,FALSE)</f>
        <v>12</v>
      </c>
      <c r="H24" s="18">
        <f>VLOOKUP(C24,文体测评!B:H,5,FALSE)</f>
        <v>55</v>
      </c>
      <c r="I24" s="18">
        <f>VLOOKUP(C24,文体测评!B:H,7,FALSE)</f>
        <v>20</v>
      </c>
      <c r="J24" s="10">
        <f t="shared" si="0"/>
        <v>83.584</v>
      </c>
      <c r="K24" s="18">
        <f>RANK(J24,$J$3:$J$127)</f>
        <v>22</v>
      </c>
      <c r="L24" s="18">
        <v>3.54</v>
      </c>
      <c r="M24" s="18"/>
      <c r="N24" s="18"/>
      <c r="O24" s="18"/>
      <c r="P24" s="18"/>
    </row>
    <row r="25" spans="1:16">
      <c r="A25" s="18">
        <v>23</v>
      </c>
      <c r="B25" s="39" t="s">
        <v>61</v>
      </c>
      <c r="C25" s="39" t="s">
        <v>62</v>
      </c>
      <c r="D25" s="18">
        <f>VLOOKUP(B25,智育测评!B:H,5,FALSE)</f>
        <v>94.2</v>
      </c>
      <c r="E25" s="18">
        <f>VLOOKUP(B25,智育测评!B:H,7,FALSE)</f>
        <v>18</v>
      </c>
      <c r="F25" s="18">
        <f>VLOOKUP(C25,德育测评!B:H,5,FALSE)</f>
        <v>62</v>
      </c>
      <c r="G25" s="18">
        <f>VLOOKUP(C25,德育测评!B:H,7,FALSE)</f>
        <v>18</v>
      </c>
      <c r="H25" s="18">
        <f>VLOOKUP(C25,文体测评!B:H,5,FALSE)</f>
        <v>50</v>
      </c>
      <c r="I25" s="18">
        <f>VLOOKUP(C25,文体测评!B:H,7,FALSE)</f>
        <v>38</v>
      </c>
      <c r="J25" s="10">
        <f t="shared" si="0"/>
        <v>83.34</v>
      </c>
      <c r="K25" s="18">
        <f>RANK(J25,$J$3:$J$127)</f>
        <v>23</v>
      </c>
      <c r="L25" s="18">
        <v>3.57</v>
      </c>
      <c r="M25" s="18"/>
      <c r="N25" s="18"/>
      <c r="O25" s="18"/>
      <c r="P25" s="18"/>
    </row>
    <row r="26" spans="1:16">
      <c r="A26" s="18">
        <v>24</v>
      </c>
      <c r="B26" s="39" t="s">
        <v>63</v>
      </c>
      <c r="C26" s="39" t="s">
        <v>64</v>
      </c>
      <c r="D26" s="18">
        <f>VLOOKUP(B26,智育测评!B:H,5,FALSE)</f>
        <v>90.63</v>
      </c>
      <c r="E26" s="18">
        <f>VLOOKUP(B26,智育测评!B:H,7,FALSE)</f>
        <v>36</v>
      </c>
      <c r="F26" s="18">
        <f>VLOOKUP(C26,德育测评!B:H,5,FALSE)</f>
        <v>62</v>
      </c>
      <c r="G26" s="18">
        <f>VLOOKUP(C26,德育测评!B:H,7,FALSE)</f>
        <v>18</v>
      </c>
      <c r="H26" s="18">
        <f>VLOOKUP(C26,文体测评!B:H,5,FALSE)</f>
        <v>71</v>
      </c>
      <c r="I26" s="18">
        <f>VLOOKUP(C26,文体测评!B:H,7,FALSE)</f>
        <v>2</v>
      </c>
      <c r="J26" s="10">
        <f t="shared" si="0"/>
        <v>82.941</v>
      </c>
      <c r="K26" s="18">
        <f>RANK(J26,$J$3:$J$127)</f>
        <v>24</v>
      </c>
      <c r="L26" s="18">
        <v>3.46</v>
      </c>
      <c r="M26" s="18"/>
      <c r="N26" s="18"/>
      <c r="O26" s="18"/>
      <c r="P26" s="18"/>
    </row>
    <row r="27" spans="1:16">
      <c r="A27" s="18">
        <v>25</v>
      </c>
      <c r="B27" s="39" t="s">
        <v>65</v>
      </c>
      <c r="C27" s="39" t="s">
        <v>66</v>
      </c>
      <c r="D27" s="18">
        <f>VLOOKUP(B27,智育测评!B:H,5,FALSE)</f>
        <v>90.87</v>
      </c>
      <c r="E27" s="18">
        <f>VLOOKUP(B27,智育测评!B:H,7,FALSE)</f>
        <v>33</v>
      </c>
      <c r="F27" s="18">
        <f>VLOOKUP(C27,德育测评!B:H,5,FALSE)</f>
        <v>60</v>
      </c>
      <c r="G27" s="18">
        <f>VLOOKUP(C27,德育测评!B:H,7,FALSE)</f>
        <v>45</v>
      </c>
      <c r="H27" s="18">
        <f>VLOOKUP(C27,文体测评!B:H,5,FALSE)</f>
        <v>70</v>
      </c>
      <c r="I27" s="18">
        <f>VLOOKUP(C27,文体测评!B:H,7,FALSE)</f>
        <v>4</v>
      </c>
      <c r="J27" s="10">
        <f t="shared" si="0"/>
        <v>82.609</v>
      </c>
      <c r="K27" s="18">
        <f>RANK(J27,$J$3:$J$127)</f>
        <v>25</v>
      </c>
      <c r="L27" s="18">
        <v>3.55</v>
      </c>
      <c r="M27" s="18"/>
      <c r="N27" s="18"/>
      <c r="O27" s="18"/>
      <c r="P27" s="18"/>
    </row>
    <row r="28" s="2" customFormat="1" spans="1:16">
      <c r="A28" s="10">
        <v>26</v>
      </c>
      <c r="B28" s="39" t="s">
        <v>67</v>
      </c>
      <c r="C28" s="39" t="s">
        <v>68</v>
      </c>
      <c r="D28" s="10">
        <f>VLOOKUP(B28,智育测评!B:H,5,FALSE)</f>
        <v>93</v>
      </c>
      <c r="E28" s="10">
        <f>VLOOKUP(B28,智育测评!B:H,7,FALSE)</f>
        <v>21</v>
      </c>
      <c r="F28" s="10">
        <f>VLOOKUP(C28,德育测评!B:H,5,FALSE)</f>
        <v>60</v>
      </c>
      <c r="G28" s="10">
        <f>VLOOKUP(C28,德育测评!B:H,7,FALSE)</f>
        <v>45</v>
      </c>
      <c r="H28" s="10">
        <f>VLOOKUP(C28,文体测评!B:H,5,FALSE)</f>
        <v>55</v>
      </c>
      <c r="I28" s="10">
        <f>VLOOKUP(C28,文体测评!B:H,7,FALSE)</f>
        <v>20</v>
      </c>
      <c r="J28" s="10">
        <f t="shared" si="0"/>
        <v>82.6</v>
      </c>
      <c r="K28" s="10">
        <f>RANK(J28,$J$3:$J$127)</f>
        <v>26</v>
      </c>
      <c r="L28" s="10">
        <v>3.7</v>
      </c>
      <c r="M28" s="10"/>
      <c r="N28" s="10"/>
      <c r="O28" s="10"/>
      <c r="P28" s="10"/>
    </row>
    <row r="29" spans="1:16">
      <c r="A29" s="18">
        <v>27</v>
      </c>
      <c r="B29" s="39" t="s">
        <v>69</v>
      </c>
      <c r="C29" s="39" t="s">
        <v>70</v>
      </c>
      <c r="D29" s="18">
        <f>VLOOKUP(B29,智育测评!B:H,5,FALSE)</f>
        <v>92.28</v>
      </c>
      <c r="E29" s="18">
        <f>VLOOKUP(B29,智育测评!B:H,7,FALSE)</f>
        <v>23</v>
      </c>
      <c r="F29" s="18">
        <f>VLOOKUP(C29,德育测评!B:H,5,FALSE)</f>
        <v>60</v>
      </c>
      <c r="G29" s="18">
        <f>VLOOKUP(C29,德育测评!B:H,7,FALSE)</f>
        <v>45</v>
      </c>
      <c r="H29" s="18">
        <f>VLOOKUP(C29,文体测评!B:H,5,FALSE)</f>
        <v>60</v>
      </c>
      <c r="I29" s="18">
        <f>VLOOKUP(C29,文体测评!B:H,7,FALSE)</f>
        <v>11</v>
      </c>
      <c r="J29" s="10">
        <f t="shared" si="0"/>
        <v>82.596</v>
      </c>
      <c r="K29" s="18">
        <f>RANK(J29,$J$3:$J$127)</f>
        <v>27</v>
      </c>
      <c r="L29" s="18">
        <v>3.57</v>
      </c>
      <c r="M29" s="18"/>
      <c r="N29" s="18"/>
      <c r="O29" s="18"/>
      <c r="P29" s="18"/>
    </row>
    <row r="30" spans="1:16">
      <c r="A30" s="18">
        <v>28</v>
      </c>
      <c r="B30" s="39" t="s">
        <v>71</v>
      </c>
      <c r="C30" s="39" t="s">
        <v>72</v>
      </c>
      <c r="D30" s="18">
        <f>VLOOKUP(B30,智育测评!B:H,5,FALSE)</f>
        <v>92.84</v>
      </c>
      <c r="E30" s="18">
        <f>VLOOKUP(B30,智育测评!B:H,7,FALSE)</f>
        <v>22</v>
      </c>
      <c r="F30" s="18">
        <f>VLOOKUP(C30,德育测评!B:H,5,FALSE)</f>
        <v>60</v>
      </c>
      <c r="G30" s="18">
        <f>VLOOKUP(C30,德育测评!B:H,7,FALSE)</f>
        <v>45</v>
      </c>
      <c r="H30" s="18">
        <f>VLOOKUP(C30,文体测评!B:H,5,FALSE)</f>
        <v>53</v>
      </c>
      <c r="I30" s="18">
        <f>VLOOKUP(C30,文体测评!B:H,7,FALSE)</f>
        <v>28</v>
      </c>
      <c r="J30" s="10">
        <f t="shared" si="0"/>
        <v>82.288</v>
      </c>
      <c r="K30" s="18">
        <f>RANK(J30,$J$3:$J$127)</f>
        <v>28</v>
      </c>
      <c r="L30" s="18">
        <v>3.7</v>
      </c>
      <c r="M30" s="18"/>
      <c r="N30" s="18"/>
      <c r="O30" s="18"/>
      <c r="P30" s="18"/>
    </row>
    <row r="31" spans="1:16">
      <c r="A31" s="18">
        <v>29</v>
      </c>
      <c r="B31" s="39" t="s">
        <v>73</v>
      </c>
      <c r="C31" s="39" t="s">
        <v>74</v>
      </c>
      <c r="D31" s="18">
        <f>VLOOKUP(B31,智育测评!B:H,5,FALSE)</f>
        <v>92.14</v>
      </c>
      <c r="E31" s="18">
        <f>VLOOKUP(B31,智育测评!B:H,7,FALSE)</f>
        <v>24</v>
      </c>
      <c r="F31" s="18">
        <f>VLOOKUP(C31,德育测评!B:H,5,FALSE)</f>
        <v>62</v>
      </c>
      <c r="G31" s="18">
        <f>VLOOKUP(C31,德育测评!B:H,7,FALSE)</f>
        <v>18</v>
      </c>
      <c r="H31" s="18">
        <f>VLOOKUP(C31,文体测评!B:H,5,FALSE)</f>
        <v>53</v>
      </c>
      <c r="I31" s="18">
        <f>VLOOKUP(C31,文体测评!B:H,7,FALSE)</f>
        <v>28</v>
      </c>
      <c r="J31" s="10">
        <f t="shared" si="0"/>
        <v>82.198</v>
      </c>
      <c r="K31" s="18">
        <f>RANK(J31,$J$3:$J$127)</f>
        <v>29</v>
      </c>
      <c r="L31" s="18">
        <v>3.43</v>
      </c>
      <c r="M31" s="18"/>
      <c r="N31" s="18"/>
      <c r="O31" s="18"/>
      <c r="P31" s="18"/>
    </row>
    <row r="32" spans="1:16">
      <c r="A32" s="18">
        <v>30</v>
      </c>
      <c r="B32" s="39" t="s">
        <v>75</v>
      </c>
      <c r="C32" s="39" t="s">
        <v>76</v>
      </c>
      <c r="D32" s="18">
        <f>VLOOKUP(B32,智育测评!B:H,5,FALSE)</f>
        <v>89.93</v>
      </c>
      <c r="E32" s="18">
        <f>VLOOKUP(B32,智育测评!B:H,7,FALSE)</f>
        <v>48</v>
      </c>
      <c r="F32" s="18">
        <f>VLOOKUP(C32,德育测评!B:H,5,FALSE)</f>
        <v>69</v>
      </c>
      <c r="G32" s="18">
        <f>VLOOKUP(C32,德育测评!B:H,7,FALSE)</f>
        <v>10</v>
      </c>
      <c r="H32" s="18">
        <f>VLOOKUP(C32,文体测评!B:H,5,FALSE)</f>
        <v>51</v>
      </c>
      <c r="I32" s="18">
        <f>VLOOKUP(C32,文体测评!B:H,7,FALSE)</f>
        <v>34</v>
      </c>
      <c r="J32" s="10">
        <f t="shared" si="0"/>
        <v>81.851</v>
      </c>
      <c r="K32" s="18">
        <f>RANK(J32,$J$3:$J$127)</f>
        <v>30</v>
      </c>
      <c r="L32" s="18">
        <v>3.56</v>
      </c>
      <c r="M32" s="18"/>
      <c r="N32" s="18"/>
      <c r="O32" s="18"/>
      <c r="P32" s="18"/>
    </row>
    <row r="33" s="2" customFormat="1" spans="1:16">
      <c r="A33" s="10">
        <v>31</v>
      </c>
      <c r="B33" s="39" t="s">
        <v>77</v>
      </c>
      <c r="C33" s="39" t="s">
        <v>78</v>
      </c>
      <c r="D33" s="10">
        <f>VLOOKUP(B33,智育测评!B:H,5,FALSE)</f>
        <v>90.93</v>
      </c>
      <c r="E33" s="10">
        <f>VLOOKUP(B33,智育测评!B:H,7,FALSE)</f>
        <v>31</v>
      </c>
      <c r="F33" s="10">
        <f>VLOOKUP(C33,德育测评!B:H,5,FALSE)</f>
        <v>60</v>
      </c>
      <c r="G33" s="10">
        <f>VLOOKUP(C33,德育测评!B:H,7,FALSE)</f>
        <v>45</v>
      </c>
      <c r="H33" s="10">
        <f>VLOOKUP(C33,文体测评!B:H,5,FALSE)</f>
        <v>59</v>
      </c>
      <c r="I33" s="10">
        <f>VLOOKUP(C33,文体测评!B:H,7,FALSE)</f>
        <v>12</v>
      </c>
      <c r="J33" s="10">
        <f t="shared" si="0"/>
        <v>81.551</v>
      </c>
      <c r="K33" s="10">
        <f>RANK(J33,$J$3:$J$127)</f>
        <v>31</v>
      </c>
      <c r="L33" s="10">
        <v>3.58</v>
      </c>
      <c r="M33" s="10"/>
      <c r="N33" s="10"/>
      <c r="O33" s="10"/>
      <c r="P33" s="10"/>
    </row>
    <row r="34" spans="1:16">
      <c r="A34" s="18">
        <v>32</v>
      </c>
      <c r="B34" s="39" t="s">
        <v>79</v>
      </c>
      <c r="C34" s="39" t="s">
        <v>80</v>
      </c>
      <c r="D34" s="18">
        <f>VLOOKUP(B34,智育测评!B:H,5,FALSE)</f>
        <v>89.47</v>
      </c>
      <c r="E34" s="18">
        <f>VLOOKUP(B34,智育测评!B:H,7,FALSE)</f>
        <v>56</v>
      </c>
      <c r="F34" s="18">
        <f>VLOOKUP(C34,德育测评!B:H,5,FALSE)</f>
        <v>69</v>
      </c>
      <c r="G34" s="18">
        <f>VLOOKUP(C34,德育测评!B:H,7,FALSE)</f>
        <v>10</v>
      </c>
      <c r="H34" s="18">
        <f>VLOOKUP(C34,文体测评!B:H,5,FALSE)</f>
        <v>50</v>
      </c>
      <c r="I34" s="18">
        <f>VLOOKUP(C34,文体测评!B:H,7,FALSE)</f>
        <v>38</v>
      </c>
      <c r="J34" s="10">
        <f t="shared" si="0"/>
        <v>81.429</v>
      </c>
      <c r="K34" s="18">
        <f>RANK(J34,$J$3:$J$127)</f>
        <v>32</v>
      </c>
      <c r="L34" s="18">
        <v>3.57</v>
      </c>
      <c r="M34" s="18"/>
      <c r="N34" s="18"/>
      <c r="O34" s="18"/>
      <c r="P34" s="18"/>
    </row>
    <row r="35" s="2" customFormat="1" spans="1:16">
      <c r="A35" s="10">
        <v>33</v>
      </c>
      <c r="B35" s="39" t="s">
        <v>81</v>
      </c>
      <c r="C35" s="39" t="s">
        <v>82</v>
      </c>
      <c r="D35" s="10">
        <f>VLOOKUP(B35,智育测评!B:H,5,FALSE)</f>
        <v>91.41</v>
      </c>
      <c r="E35" s="10">
        <f>VLOOKUP(B35,智育测评!B:H,7,FALSE)</f>
        <v>27</v>
      </c>
      <c r="F35" s="10">
        <f>VLOOKUP(C35,德育测评!B:H,5,FALSE)</f>
        <v>62</v>
      </c>
      <c r="G35" s="10">
        <f>VLOOKUP(C35,德育测评!B:H,7,FALSE)</f>
        <v>18</v>
      </c>
      <c r="H35" s="10">
        <f>VLOOKUP(C35,文体测评!B:H,5,FALSE)</f>
        <v>50</v>
      </c>
      <c r="I35" s="10">
        <f>VLOOKUP(C35,文体测评!B:H,7,FALSE)</f>
        <v>38</v>
      </c>
      <c r="J35" s="10">
        <f t="shared" si="0"/>
        <v>81.387</v>
      </c>
      <c r="K35" s="10">
        <f>RANK(J35,$J$3:$J$127)</f>
        <v>33</v>
      </c>
      <c r="L35" s="10">
        <v>3.66</v>
      </c>
      <c r="M35" s="10"/>
      <c r="N35" s="10"/>
      <c r="O35" s="10"/>
      <c r="P35" s="10"/>
    </row>
    <row r="36" spans="1:16">
      <c r="A36" s="18">
        <v>34</v>
      </c>
      <c r="B36" s="39" t="s">
        <v>83</v>
      </c>
      <c r="C36" s="39" t="s">
        <v>84</v>
      </c>
      <c r="D36" s="18">
        <f>VLOOKUP(B36,智育测评!B:H,5,FALSE)</f>
        <v>91.14</v>
      </c>
      <c r="E36" s="18">
        <f>VLOOKUP(B36,智育测评!B:H,7,FALSE)</f>
        <v>28</v>
      </c>
      <c r="F36" s="18">
        <f>VLOOKUP(C36,德育测评!B:H,5,FALSE)</f>
        <v>60</v>
      </c>
      <c r="G36" s="18">
        <f>VLOOKUP(C36,德育测评!B:H,7,FALSE)</f>
        <v>45</v>
      </c>
      <c r="H36" s="18">
        <f>VLOOKUP(C36,文体测评!B:H,5,FALSE)</f>
        <v>54</v>
      </c>
      <c r="I36" s="18">
        <f>VLOOKUP(C36,文体测评!B:H,7,FALSE)</f>
        <v>24</v>
      </c>
      <c r="J36" s="10">
        <f t="shared" si="0"/>
        <v>81.198</v>
      </c>
      <c r="K36" s="18">
        <f>RANK(J36,$J$3:$J$127)</f>
        <v>34</v>
      </c>
      <c r="L36" s="18">
        <v>3.81</v>
      </c>
      <c r="M36" s="18"/>
      <c r="N36" s="18"/>
      <c r="O36" s="18"/>
      <c r="P36" s="18"/>
    </row>
    <row r="37" spans="1:16">
      <c r="A37" s="18">
        <v>35</v>
      </c>
      <c r="B37" s="39" t="s">
        <v>85</v>
      </c>
      <c r="C37" s="39" t="s">
        <v>86</v>
      </c>
      <c r="D37" s="18">
        <f>VLOOKUP(B37,智育测评!B:H,5,FALSE)</f>
        <v>91.63</v>
      </c>
      <c r="E37" s="18">
        <f>VLOOKUP(B37,智育测评!B:H,7,FALSE)</f>
        <v>26</v>
      </c>
      <c r="F37" s="18">
        <f>VLOOKUP(C37,德育测评!B:H,5,FALSE)</f>
        <v>60</v>
      </c>
      <c r="G37" s="18">
        <f>VLOOKUP(C37,德育测评!B:H,7,FALSE)</f>
        <v>45</v>
      </c>
      <c r="H37" s="18">
        <f>VLOOKUP(C37,文体测评!B:H,5,FALSE)</f>
        <v>50</v>
      </c>
      <c r="I37" s="18">
        <f>VLOOKUP(C37,文体测评!B:H,7,FALSE)</f>
        <v>38</v>
      </c>
      <c r="J37" s="10">
        <f t="shared" si="0"/>
        <v>81.141</v>
      </c>
      <c r="K37" s="18">
        <f>RANK(J37,$J$3:$J$127)</f>
        <v>35</v>
      </c>
      <c r="L37" s="18">
        <v>3.71</v>
      </c>
      <c r="M37" s="18"/>
      <c r="N37" s="18"/>
      <c r="O37" s="18"/>
      <c r="P37" s="18"/>
    </row>
    <row r="38" s="2" customFormat="1" spans="1:16">
      <c r="A38" s="10">
        <v>36</v>
      </c>
      <c r="B38" s="39" t="s">
        <v>87</v>
      </c>
      <c r="C38" s="39" t="s">
        <v>88</v>
      </c>
      <c r="D38" s="10">
        <f>VLOOKUP(B38,智育测评!B:H,5,FALSE)</f>
        <v>91</v>
      </c>
      <c r="E38" s="10">
        <f>VLOOKUP(B38,智育测评!B:H,7,FALSE)</f>
        <v>29</v>
      </c>
      <c r="F38" s="10">
        <f>VLOOKUP(C38,德育测评!B:H,5,FALSE)</f>
        <v>62</v>
      </c>
      <c r="G38" s="10">
        <f>VLOOKUP(C38,德育测评!B:H,7,FALSE)</f>
        <v>18</v>
      </c>
      <c r="H38" s="10">
        <f>VLOOKUP(C38,文体测评!B:H,5,FALSE)</f>
        <v>50</v>
      </c>
      <c r="I38" s="10">
        <f>VLOOKUP(C38,文体测评!B:H,7,FALSE)</f>
        <v>38</v>
      </c>
      <c r="J38" s="10">
        <f t="shared" si="0"/>
        <v>81.1</v>
      </c>
      <c r="K38" s="10">
        <f>RANK(J38,$J$3:$J$127)</f>
        <v>36</v>
      </c>
      <c r="L38" s="10">
        <v>3.62</v>
      </c>
      <c r="M38" s="10"/>
      <c r="N38" s="10"/>
      <c r="O38" s="10"/>
      <c r="P38" s="10"/>
    </row>
    <row r="39" spans="1:16">
      <c r="A39" s="18">
        <v>37</v>
      </c>
      <c r="B39" s="39" t="s">
        <v>89</v>
      </c>
      <c r="C39" s="39" t="s">
        <v>90</v>
      </c>
      <c r="D39" s="18">
        <f>VLOOKUP(B39,智育测评!B:H,5,FALSE)</f>
        <v>90.82</v>
      </c>
      <c r="E39" s="18">
        <f>VLOOKUP(B39,智育测评!B:H,7,FALSE)</f>
        <v>34</v>
      </c>
      <c r="F39" s="18">
        <f>VLOOKUP(C39,德育测评!B:H,5,FALSE)</f>
        <v>62</v>
      </c>
      <c r="G39" s="18">
        <f>VLOOKUP(C39,德育测评!B:H,7,FALSE)</f>
        <v>18</v>
      </c>
      <c r="H39" s="18">
        <f>VLOOKUP(C39,文体测评!B:H,5,FALSE)</f>
        <v>50</v>
      </c>
      <c r="I39" s="18">
        <f>VLOOKUP(C39,文体测评!B:H,7,FALSE)</f>
        <v>38</v>
      </c>
      <c r="J39" s="10">
        <f t="shared" si="0"/>
        <v>80.974</v>
      </c>
      <c r="K39" s="18">
        <f>RANK(J39,$J$3:$J$127)</f>
        <v>37</v>
      </c>
      <c r="L39" s="18">
        <v>3.52</v>
      </c>
      <c r="M39" s="18"/>
      <c r="N39" s="18"/>
      <c r="O39" s="18"/>
      <c r="P39" s="18"/>
    </row>
    <row r="40" s="2" customFormat="1" spans="1:16">
      <c r="A40" s="10">
        <v>38</v>
      </c>
      <c r="B40" s="39" t="s">
        <v>91</v>
      </c>
      <c r="C40" s="39" t="s">
        <v>92</v>
      </c>
      <c r="D40" s="10">
        <f>VLOOKUP(B40,智育测评!B:H,5,FALSE)</f>
        <v>90.81</v>
      </c>
      <c r="E40" s="10">
        <f>VLOOKUP(B40,智育测评!B:H,7,FALSE)</f>
        <v>34</v>
      </c>
      <c r="F40" s="10">
        <f>VLOOKUP(C40,德育测评!B:H,5,FALSE)</f>
        <v>62</v>
      </c>
      <c r="G40" s="10">
        <f>VLOOKUP(C40,德育测评!B:H,7,FALSE)</f>
        <v>18</v>
      </c>
      <c r="H40" s="10">
        <f>VLOOKUP(C40,文体测评!B:H,5,FALSE)</f>
        <v>50</v>
      </c>
      <c r="I40" s="10">
        <f>VLOOKUP(C40,文体测评!B:H,7,FALSE)</f>
        <v>38</v>
      </c>
      <c r="J40" s="10">
        <f t="shared" si="0"/>
        <v>80.967</v>
      </c>
      <c r="K40" s="10">
        <f>RANK(J40,$J$3:$J$127)</f>
        <v>38</v>
      </c>
      <c r="L40" s="10">
        <v>3.54</v>
      </c>
      <c r="M40" s="10"/>
      <c r="N40" s="10"/>
      <c r="O40" s="10"/>
      <c r="P40" s="10"/>
    </row>
    <row r="41" spans="1:16">
      <c r="A41" s="18">
        <v>39</v>
      </c>
      <c r="B41" s="39" t="s">
        <v>93</v>
      </c>
      <c r="C41" s="39" t="s">
        <v>94</v>
      </c>
      <c r="D41" s="18">
        <f>VLOOKUP(B41,智育测评!B:H,5,FALSE)</f>
        <v>90.52</v>
      </c>
      <c r="E41" s="18">
        <f>VLOOKUP(B41,智育测评!B:H,7,FALSE)</f>
        <v>37</v>
      </c>
      <c r="F41" s="18">
        <f>VLOOKUP(C41,德育测评!B:H,5,FALSE)</f>
        <v>62</v>
      </c>
      <c r="G41" s="18">
        <f>VLOOKUP(C41,德育测评!B:H,7,FALSE)</f>
        <v>18</v>
      </c>
      <c r="H41" s="18">
        <f>VLOOKUP(C41,文体测评!B:H,5,FALSE)</f>
        <v>50</v>
      </c>
      <c r="I41" s="18">
        <f>VLOOKUP(C41,文体测评!B:H,7,FALSE)</f>
        <v>38</v>
      </c>
      <c r="J41" s="10">
        <f t="shared" si="0"/>
        <v>80.764</v>
      </c>
      <c r="K41" s="18">
        <f>RANK(J41,$J$3:$J$127)</f>
        <v>39</v>
      </c>
      <c r="L41" s="18">
        <v>3.63</v>
      </c>
      <c r="M41" s="18"/>
      <c r="N41" s="18"/>
      <c r="O41" s="18"/>
      <c r="P41" s="18"/>
    </row>
    <row r="42" spans="1:16">
      <c r="A42" s="18">
        <v>40</v>
      </c>
      <c r="B42" s="39" t="s">
        <v>95</v>
      </c>
      <c r="C42" s="39" t="s">
        <v>96</v>
      </c>
      <c r="D42" s="18">
        <f>VLOOKUP(B42,智育测评!B:H,5,FALSE)</f>
        <v>90.95</v>
      </c>
      <c r="E42" s="18">
        <f>VLOOKUP(B42,智育测评!B:H,7,FALSE)</f>
        <v>30</v>
      </c>
      <c r="F42" s="18">
        <f>VLOOKUP(C42,德育测评!B:H,5,FALSE)</f>
        <v>60</v>
      </c>
      <c r="G42" s="18">
        <f>VLOOKUP(C42,德育测评!B:H,7,FALSE)</f>
        <v>45</v>
      </c>
      <c r="H42" s="18">
        <f>VLOOKUP(C42,文体测评!B:H,5,FALSE)</f>
        <v>50</v>
      </c>
      <c r="I42" s="18">
        <f>VLOOKUP(C42,文体测评!B:H,7,FALSE)</f>
        <v>38</v>
      </c>
      <c r="J42" s="10">
        <f t="shared" si="0"/>
        <v>80.665</v>
      </c>
      <c r="K42" s="18">
        <f>RANK(J42,$J$3:$J$127)</f>
        <v>40</v>
      </c>
      <c r="L42" s="18">
        <v>3.39</v>
      </c>
      <c r="M42" s="18"/>
      <c r="N42" s="18"/>
      <c r="O42" s="18"/>
      <c r="P42" s="18"/>
    </row>
    <row r="43" spans="1:16">
      <c r="A43" s="18">
        <v>41</v>
      </c>
      <c r="B43" s="39" t="s">
        <v>97</v>
      </c>
      <c r="C43" s="39" t="s">
        <v>98</v>
      </c>
      <c r="D43" s="18">
        <f>VLOOKUP(B43,智育测评!B:H,5,FALSE)</f>
        <v>90.25</v>
      </c>
      <c r="E43" s="18">
        <f>VLOOKUP(B43,智育测评!B:H,7,FALSE)</f>
        <v>41</v>
      </c>
      <c r="F43" s="18">
        <f>VLOOKUP(C43,德育测评!B:H,5,FALSE)</f>
        <v>62</v>
      </c>
      <c r="G43" s="18">
        <f>VLOOKUP(C43,德育测评!B:H,7,FALSE)</f>
        <v>17</v>
      </c>
      <c r="H43" s="18">
        <f>VLOOKUP(C43,文体测评!B:H,5,FALSE)</f>
        <v>50</v>
      </c>
      <c r="I43" s="18">
        <f>VLOOKUP(C43,文体测评!B:H,7,FALSE)</f>
        <v>38</v>
      </c>
      <c r="J43" s="10">
        <f t="shared" si="0"/>
        <v>80.575</v>
      </c>
      <c r="K43" s="18">
        <f>RANK(J43,$J$3:$J$127)</f>
        <v>41</v>
      </c>
      <c r="L43" s="18">
        <v>3.41</v>
      </c>
      <c r="M43" s="18"/>
      <c r="N43" s="18"/>
      <c r="O43" s="18"/>
      <c r="P43" s="18"/>
    </row>
    <row r="44" spans="1:16">
      <c r="A44" s="18">
        <v>42</v>
      </c>
      <c r="B44" s="39" t="s">
        <v>99</v>
      </c>
      <c r="C44" s="39" t="s">
        <v>100</v>
      </c>
      <c r="D44" s="18">
        <f>VLOOKUP(B44,智育测评!B:H,5,FALSE)</f>
        <v>88.47</v>
      </c>
      <c r="E44" s="18">
        <f>VLOOKUP(B44,智育测评!B:H,7,FALSE)</f>
        <v>73</v>
      </c>
      <c r="F44" s="18">
        <f>VLOOKUP(C44,德育测评!B:H,5,FALSE)</f>
        <v>68</v>
      </c>
      <c r="G44" s="18">
        <f>VLOOKUP(C44,德育测评!B:H,7,FALSE)</f>
        <v>12</v>
      </c>
      <c r="H44" s="18">
        <f>VLOOKUP(C44,文体测评!B:H,5,FALSE)</f>
        <v>50</v>
      </c>
      <c r="I44" s="18">
        <f>VLOOKUP(C44,文体测评!B:H,7,FALSE)</f>
        <v>38</v>
      </c>
      <c r="J44" s="10">
        <f t="shared" si="0"/>
        <v>80.529</v>
      </c>
      <c r="K44" s="18">
        <f>RANK(J44,$J$3:$J$127)</f>
        <v>42</v>
      </c>
      <c r="L44" s="18">
        <v>3.41</v>
      </c>
      <c r="M44" s="18"/>
      <c r="N44" s="18"/>
      <c r="O44" s="18"/>
      <c r="P44" s="18"/>
    </row>
    <row r="45" spans="1:16">
      <c r="A45" s="18">
        <v>43</v>
      </c>
      <c r="B45" s="39" t="s">
        <v>101</v>
      </c>
      <c r="C45" s="39" t="s">
        <v>102</v>
      </c>
      <c r="D45" s="18">
        <f>VLOOKUP(B45,智育测评!B:H,5,FALSE)</f>
        <v>90.22</v>
      </c>
      <c r="E45" s="18">
        <f>VLOOKUP(B45,智育测评!B:H,7,FALSE)</f>
        <v>44</v>
      </c>
      <c r="F45" s="18">
        <f>VLOOKUP(C45,德育测评!B:H,5,FALSE)</f>
        <v>60</v>
      </c>
      <c r="G45" s="18">
        <f>VLOOKUP(C45,德育测评!B:H,7,FALSE)</f>
        <v>45</v>
      </c>
      <c r="H45" s="18">
        <f>VLOOKUP(C45,文体测评!B:H,5,FALSE)</f>
        <v>53</v>
      </c>
      <c r="I45" s="18">
        <f>VLOOKUP(C45,文体测评!B:H,7,FALSE)</f>
        <v>28</v>
      </c>
      <c r="J45" s="10">
        <f t="shared" si="0"/>
        <v>80.454</v>
      </c>
      <c r="K45" s="18">
        <f>RANK(J45,$J$3:$J$127)</f>
        <v>43</v>
      </c>
      <c r="L45" s="18">
        <v>3.34</v>
      </c>
      <c r="M45" s="18"/>
      <c r="N45" s="18"/>
      <c r="O45" s="18"/>
      <c r="P45" s="18"/>
    </row>
    <row r="46" spans="1:16">
      <c r="A46" s="18">
        <v>44</v>
      </c>
      <c r="B46" s="39" t="s">
        <v>103</v>
      </c>
      <c r="C46" s="39" t="s">
        <v>104</v>
      </c>
      <c r="D46" s="18">
        <f>VLOOKUP(B46,智育测评!B:H,5,FALSE)</f>
        <v>90.02</v>
      </c>
      <c r="E46" s="18">
        <f>VLOOKUP(B46,智育测评!B:H,7,FALSE)</f>
        <v>46</v>
      </c>
      <c r="F46" s="18">
        <f>VLOOKUP(C46,德育测评!B:H,5,FALSE)</f>
        <v>62</v>
      </c>
      <c r="G46" s="18">
        <f>VLOOKUP(C46,德育测评!B:H,7,FALSE)</f>
        <v>18</v>
      </c>
      <c r="H46" s="18">
        <f>VLOOKUP(C46,文体测评!B:H,5,FALSE)</f>
        <v>50</v>
      </c>
      <c r="I46" s="18">
        <f>VLOOKUP(C46,文体测评!B:H,7,FALSE)</f>
        <v>38</v>
      </c>
      <c r="J46" s="10">
        <f t="shared" si="0"/>
        <v>80.414</v>
      </c>
      <c r="K46" s="18">
        <f>RANK(J46,$J$3:$J$127)</f>
        <v>44</v>
      </c>
      <c r="L46" s="18">
        <v>3.49</v>
      </c>
      <c r="M46" s="18"/>
      <c r="N46" s="18"/>
      <c r="O46" s="18"/>
      <c r="P46" s="18"/>
    </row>
    <row r="47" spans="1:16">
      <c r="A47" s="18">
        <v>45</v>
      </c>
      <c r="B47" s="39" t="s">
        <v>105</v>
      </c>
      <c r="C47" s="39" t="s">
        <v>106</v>
      </c>
      <c r="D47" s="18">
        <f>VLOOKUP(B47,智育测评!B:H,5,FALSE)</f>
        <v>90.52</v>
      </c>
      <c r="E47" s="18">
        <f>VLOOKUP(B47,智育测评!B:H,7,FALSE)</f>
        <v>37</v>
      </c>
      <c r="F47" s="18">
        <f>VLOOKUP(C47,德育测评!B:H,5,FALSE)</f>
        <v>60</v>
      </c>
      <c r="G47" s="18">
        <f>VLOOKUP(C47,德育测评!B:H,7,FALSE)</f>
        <v>45</v>
      </c>
      <c r="H47" s="18">
        <f>VLOOKUP(C47,文体测评!B:H,5,FALSE)</f>
        <v>50</v>
      </c>
      <c r="I47" s="18">
        <f>VLOOKUP(C47,文体测评!B:H,7,FALSE)</f>
        <v>38</v>
      </c>
      <c r="J47" s="10">
        <f t="shared" si="0"/>
        <v>80.364</v>
      </c>
      <c r="K47" s="18">
        <f>RANK(J47,$J$3:$J$127)</f>
        <v>45</v>
      </c>
      <c r="L47" s="18">
        <v>3.58</v>
      </c>
      <c r="M47" s="18"/>
      <c r="N47" s="18"/>
      <c r="O47" s="18"/>
      <c r="P47" s="18"/>
    </row>
    <row r="48" spans="1:16">
      <c r="A48" s="18">
        <v>46</v>
      </c>
      <c r="B48" s="39" t="s">
        <v>107</v>
      </c>
      <c r="C48" s="39" t="s">
        <v>108</v>
      </c>
      <c r="D48" s="18">
        <f>VLOOKUP(B48,智育测评!B:H,5,FALSE)</f>
        <v>89.92</v>
      </c>
      <c r="E48" s="18">
        <f>VLOOKUP(B48,智育测评!B:H,7,FALSE)</f>
        <v>49</v>
      </c>
      <c r="F48" s="18">
        <f>VLOOKUP(C48,德育测评!B:H,5,FALSE)</f>
        <v>62</v>
      </c>
      <c r="G48" s="18">
        <f>VLOOKUP(C48,德育测评!B:H,7,FALSE)</f>
        <v>18</v>
      </c>
      <c r="H48" s="18">
        <f>VLOOKUP(C48,文体测评!B:H,5,FALSE)</f>
        <v>50</v>
      </c>
      <c r="I48" s="18">
        <f>VLOOKUP(C48,文体测评!B:H,7,FALSE)</f>
        <v>38</v>
      </c>
      <c r="J48" s="10">
        <f t="shared" si="0"/>
        <v>80.344</v>
      </c>
      <c r="K48" s="18">
        <f>RANK(J48,$J$3:$J$127)</f>
        <v>46</v>
      </c>
      <c r="L48" s="18">
        <v>3.53</v>
      </c>
      <c r="M48" s="18"/>
      <c r="N48" s="18"/>
      <c r="O48" s="18"/>
      <c r="P48" s="18"/>
    </row>
    <row r="49" spans="1:16">
      <c r="A49" s="18">
        <v>47</v>
      </c>
      <c r="B49" s="39" t="s">
        <v>109</v>
      </c>
      <c r="C49" s="39" t="s">
        <v>110</v>
      </c>
      <c r="D49" s="18">
        <f>VLOOKUP(B49,智育测评!B:H,5,FALSE)</f>
        <v>90.43</v>
      </c>
      <c r="E49" s="18">
        <f>VLOOKUP(B49,智育测评!B:H,7,FALSE)</f>
        <v>39</v>
      </c>
      <c r="F49" s="18">
        <f>VLOOKUP(C49,德育测评!B:H,5,FALSE)</f>
        <v>60</v>
      </c>
      <c r="G49" s="18">
        <f>VLOOKUP(C49,德育测评!B:H,7,FALSE)</f>
        <v>45</v>
      </c>
      <c r="H49" s="18">
        <f>VLOOKUP(C49,文体测评!B:H,5,FALSE)</f>
        <v>50</v>
      </c>
      <c r="I49" s="18">
        <f>VLOOKUP(C49,文体测评!B:H,7,FALSE)</f>
        <v>38</v>
      </c>
      <c r="J49" s="10">
        <f t="shared" si="0"/>
        <v>80.301</v>
      </c>
      <c r="K49" s="18">
        <f>RANK(J49,$J$3:$J$127)</f>
        <v>47</v>
      </c>
      <c r="L49" s="18">
        <v>3.56</v>
      </c>
      <c r="M49" s="18"/>
      <c r="N49" s="18"/>
      <c r="O49" s="18"/>
      <c r="P49" s="18"/>
    </row>
    <row r="50" spans="1:16">
      <c r="A50" s="18">
        <v>48</v>
      </c>
      <c r="B50" s="39" t="s">
        <v>111</v>
      </c>
      <c r="C50" s="39" t="s">
        <v>112</v>
      </c>
      <c r="D50" s="18">
        <f>VLOOKUP(B50,智育测评!B:H,5,FALSE)</f>
        <v>89.83</v>
      </c>
      <c r="E50" s="18">
        <f>VLOOKUP(B50,智育测评!B:H,7,FALSE)</f>
        <v>52</v>
      </c>
      <c r="F50" s="18">
        <f>VLOOKUP(C50,德育测评!B:H,5,FALSE)</f>
        <v>62</v>
      </c>
      <c r="G50" s="18">
        <f>VLOOKUP(C50,德育测评!B:H,7,FALSE)</f>
        <v>18</v>
      </c>
      <c r="H50" s="18">
        <f>VLOOKUP(C50,文体测评!B:H,5,FALSE)</f>
        <v>50</v>
      </c>
      <c r="I50" s="18">
        <f>VLOOKUP(C50,文体测评!B:H,7,FALSE)</f>
        <v>38</v>
      </c>
      <c r="J50" s="10">
        <f t="shared" si="0"/>
        <v>80.281</v>
      </c>
      <c r="K50" s="18">
        <f>RANK(J50,$J$3:$J$127)</f>
        <v>48</v>
      </c>
      <c r="L50" s="18">
        <v>3.46</v>
      </c>
      <c r="M50" s="18"/>
      <c r="N50" s="18"/>
      <c r="O50" s="18"/>
      <c r="P50" s="18"/>
    </row>
    <row r="51" spans="1:16">
      <c r="A51" s="18">
        <v>49</v>
      </c>
      <c r="B51" s="39" t="s">
        <v>113</v>
      </c>
      <c r="C51" s="39" t="s">
        <v>114</v>
      </c>
      <c r="D51" s="18">
        <f>VLOOKUP(B51,智育测评!B:H,5,FALSE)</f>
        <v>90.36</v>
      </c>
      <c r="E51" s="18">
        <f>VLOOKUP(B51,智育测评!B:H,7,FALSE)</f>
        <v>40</v>
      </c>
      <c r="F51" s="18">
        <f>VLOOKUP(C51,德育测评!B:H,5,FALSE)</f>
        <v>60</v>
      </c>
      <c r="G51" s="18">
        <f>VLOOKUP(C51,德育测评!B:H,7,FALSE)</f>
        <v>45</v>
      </c>
      <c r="H51" s="18">
        <f>VLOOKUP(C51,文体测评!B:H,5,FALSE)</f>
        <v>50</v>
      </c>
      <c r="I51" s="18">
        <f>VLOOKUP(C51,文体测评!B:H,7,FALSE)</f>
        <v>38</v>
      </c>
      <c r="J51" s="10">
        <f t="shared" si="0"/>
        <v>80.252</v>
      </c>
      <c r="K51" s="18">
        <f>RANK(J51,$J$3:$J$127)</f>
        <v>49</v>
      </c>
      <c r="L51" s="18">
        <v>3.69</v>
      </c>
      <c r="M51" s="18"/>
      <c r="N51" s="18"/>
      <c r="O51" s="18"/>
      <c r="P51" s="18"/>
    </row>
    <row r="52" spans="1:16">
      <c r="A52" s="18">
        <v>50</v>
      </c>
      <c r="B52" s="39" t="s">
        <v>115</v>
      </c>
      <c r="C52" s="39" t="s">
        <v>116</v>
      </c>
      <c r="D52" s="18">
        <f>VLOOKUP(B52,智育测评!B:H,5,FALSE)</f>
        <v>90.26</v>
      </c>
      <c r="E52" s="18">
        <f>VLOOKUP(B52,智育测评!B:H,7,FALSE)</f>
        <v>41</v>
      </c>
      <c r="F52" s="18">
        <f>VLOOKUP(C52,德育测评!B:H,5,FALSE)</f>
        <v>60</v>
      </c>
      <c r="G52" s="18">
        <f>VLOOKUP(C52,德育测评!B:H,7,FALSE)</f>
        <v>45</v>
      </c>
      <c r="H52" s="18">
        <f>VLOOKUP(C52,文体测评!B:H,5,FALSE)</f>
        <v>50</v>
      </c>
      <c r="I52" s="18">
        <f>VLOOKUP(C52,文体测评!B:H,7,FALSE)</f>
        <v>38</v>
      </c>
      <c r="J52" s="10">
        <f t="shared" si="0"/>
        <v>80.182</v>
      </c>
      <c r="K52" s="18">
        <f>RANK(J52,$J$3:$J$127)</f>
        <v>50</v>
      </c>
      <c r="L52" s="18">
        <v>3.53</v>
      </c>
      <c r="M52" s="18"/>
      <c r="N52" s="18"/>
      <c r="O52" s="18"/>
      <c r="P52" s="18"/>
    </row>
    <row r="53" spans="1:16">
      <c r="A53" s="18">
        <v>51</v>
      </c>
      <c r="B53" s="39" t="s">
        <v>117</v>
      </c>
      <c r="C53" s="39" t="s">
        <v>118</v>
      </c>
      <c r="D53" s="18">
        <f>VLOOKUP(B53,智育测评!B:H,5,FALSE)</f>
        <v>90.25</v>
      </c>
      <c r="E53" s="18">
        <f>VLOOKUP(B53,智育测评!B:H,7,FALSE)</f>
        <v>41</v>
      </c>
      <c r="F53" s="18">
        <f>VLOOKUP(C53,德育测评!B:H,5,FALSE)</f>
        <v>60</v>
      </c>
      <c r="G53" s="18">
        <f>VLOOKUP(C53,德育测评!B:H,7,FALSE)</f>
        <v>45</v>
      </c>
      <c r="H53" s="18">
        <f>VLOOKUP(C53,文体测评!B:H,5,FALSE)</f>
        <v>50</v>
      </c>
      <c r="I53" s="18">
        <f>VLOOKUP(C53,文体测评!B:H,7,FALSE)</f>
        <v>38</v>
      </c>
      <c r="J53" s="10">
        <f t="shared" si="0"/>
        <v>80.175</v>
      </c>
      <c r="K53" s="18">
        <f>RANK(J53,$J$3:$J$127)</f>
        <v>51</v>
      </c>
      <c r="L53" s="18">
        <v>3.3</v>
      </c>
      <c r="M53" s="18"/>
      <c r="N53" s="18"/>
      <c r="O53" s="18"/>
      <c r="P53" s="18"/>
    </row>
    <row r="54" spans="1:16">
      <c r="A54" s="18">
        <v>52</v>
      </c>
      <c r="B54" s="39" t="s">
        <v>119</v>
      </c>
      <c r="C54" s="39" t="s">
        <v>120</v>
      </c>
      <c r="D54" s="18">
        <f>VLOOKUP(B54,智育测评!B:H,5,FALSE)</f>
        <v>89.89</v>
      </c>
      <c r="E54" s="18">
        <f>VLOOKUP(B54,智育测评!B:H,7,FALSE)</f>
        <v>50</v>
      </c>
      <c r="F54" s="18">
        <f>VLOOKUP(C54,德育测评!B:H,5,FALSE)</f>
        <v>61</v>
      </c>
      <c r="G54" s="18">
        <f>VLOOKUP(C54,德育测评!B:H,7,FALSE)</f>
        <v>44</v>
      </c>
      <c r="H54" s="18">
        <f>VLOOKUP(C54,文体测评!B:H,5,FALSE)</f>
        <v>50</v>
      </c>
      <c r="I54" s="18">
        <f>VLOOKUP(C54,文体测评!B:H,7,FALSE)</f>
        <v>38</v>
      </c>
      <c r="J54" s="10">
        <f t="shared" si="0"/>
        <v>80.123</v>
      </c>
      <c r="K54" s="18">
        <f>RANK(J54,$J$3:$J$127)</f>
        <v>52</v>
      </c>
      <c r="L54" s="18">
        <v>3.45</v>
      </c>
      <c r="M54" s="18"/>
      <c r="N54" s="18"/>
      <c r="O54" s="18"/>
      <c r="P54" s="18"/>
    </row>
    <row r="55" spans="1:16">
      <c r="A55" s="18">
        <v>53</v>
      </c>
      <c r="B55" s="39" t="s">
        <v>121</v>
      </c>
      <c r="C55" s="39" t="s">
        <v>122</v>
      </c>
      <c r="D55" s="18">
        <f>VLOOKUP(B55,智育测评!B:H,5,FALSE)</f>
        <v>90.08</v>
      </c>
      <c r="E55" s="18">
        <f>VLOOKUP(B55,智育测评!B:H,7,FALSE)</f>
        <v>45</v>
      </c>
      <c r="F55" s="18">
        <f>VLOOKUP(C55,德育测评!B:H,5,FALSE)</f>
        <v>60</v>
      </c>
      <c r="G55" s="18">
        <f>VLOOKUP(C55,德育测评!B:H,7,FALSE)</f>
        <v>45</v>
      </c>
      <c r="H55" s="18">
        <f>VLOOKUP(C55,文体测评!B:H,5,FALSE)</f>
        <v>50</v>
      </c>
      <c r="I55" s="18">
        <f>VLOOKUP(C55,文体测评!B:H,7,FALSE)</f>
        <v>38</v>
      </c>
      <c r="J55" s="10">
        <f t="shared" si="0"/>
        <v>80.056</v>
      </c>
      <c r="K55" s="18">
        <f>RANK(J55,$J$3:$J$127)</f>
        <v>53</v>
      </c>
      <c r="L55" s="18">
        <v>3.61</v>
      </c>
      <c r="M55" s="18"/>
      <c r="N55" s="18"/>
      <c r="O55" s="18"/>
      <c r="P55" s="18"/>
    </row>
    <row r="56" spans="1:16">
      <c r="A56" s="18">
        <v>54</v>
      </c>
      <c r="B56" s="39" t="s">
        <v>123</v>
      </c>
      <c r="C56" s="39" t="s">
        <v>124</v>
      </c>
      <c r="D56" s="18">
        <f>VLOOKUP(B56,智育测评!B:H,5,FALSE)</f>
        <v>90.01</v>
      </c>
      <c r="E56" s="18">
        <f>VLOOKUP(B56,智育测评!B:H,7,FALSE)</f>
        <v>46</v>
      </c>
      <c r="F56" s="18">
        <f>VLOOKUP(C56,德育测评!B:H,5,FALSE)</f>
        <v>60</v>
      </c>
      <c r="G56" s="18">
        <f>VLOOKUP(C56,德育测评!B:H,7,FALSE)</f>
        <v>45</v>
      </c>
      <c r="H56" s="18">
        <f>VLOOKUP(C56,文体测评!B:H,5,FALSE)</f>
        <v>50</v>
      </c>
      <c r="I56" s="18">
        <f>VLOOKUP(C56,文体测评!B:H,7,FALSE)</f>
        <v>38</v>
      </c>
      <c r="J56" s="10">
        <f t="shared" si="0"/>
        <v>80.007</v>
      </c>
      <c r="K56" s="18">
        <f>RANK(J56,$J$3:$J$127)</f>
        <v>54</v>
      </c>
      <c r="L56" s="18">
        <v>3.57</v>
      </c>
      <c r="M56" s="18"/>
      <c r="N56" s="18"/>
      <c r="O56" s="18"/>
      <c r="P56" s="18"/>
    </row>
    <row r="57" spans="1:16">
      <c r="A57" s="18">
        <v>55</v>
      </c>
      <c r="B57" s="39" t="s">
        <v>125</v>
      </c>
      <c r="C57" s="39" t="s">
        <v>126</v>
      </c>
      <c r="D57" s="18">
        <f>VLOOKUP(B57,智育测评!B:H,5,FALSE)</f>
        <v>89.55</v>
      </c>
      <c r="E57" s="18">
        <f>VLOOKUP(B57,智育测评!B:H,7,FALSE)</f>
        <v>55</v>
      </c>
      <c r="F57" s="18">
        <f>VLOOKUP(C57,德育测评!B:H,5,FALSE)</f>
        <v>60</v>
      </c>
      <c r="G57" s="18">
        <f>VLOOKUP(C57,德育测评!B:H,7,FALSE)</f>
        <v>45</v>
      </c>
      <c r="H57" s="18">
        <f>VLOOKUP(C57,文体测评!B:H,5,FALSE)</f>
        <v>53</v>
      </c>
      <c r="I57" s="18">
        <f>VLOOKUP(C57,文体测评!B:H,7,FALSE)</f>
        <v>28</v>
      </c>
      <c r="J57" s="10">
        <f t="shared" si="0"/>
        <v>79.985</v>
      </c>
      <c r="K57" s="18">
        <f>RANK(J57,$J$3:$J$127)</f>
        <v>55</v>
      </c>
      <c r="L57" s="18">
        <v>3.59</v>
      </c>
      <c r="M57" s="18"/>
      <c r="N57" s="18"/>
      <c r="O57" s="18"/>
      <c r="P57" s="18"/>
    </row>
    <row r="58" spans="1:16">
      <c r="A58" s="18">
        <v>56</v>
      </c>
      <c r="B58" s="39" t="s">
        <v>127</v>
      </c>
      <c r="C58" s="39" t="s">
        <v>128</v>
      </c>
      <c r="D58" s="18">
        <f>VLOOKUP(B58,智育测评!B:H,5,FALSE)</f>
        <v>89.85</v>
      </c>
      <c r="E58" s="18">
        <f>VLOOKUP(B58,智育测评!B:H,7,FALSE)</f>
        <v>51</v>
      </c>
      <c r="F58" s="18">
        <f>VLOOKUP(C58,德育测评!B:H,5,FALSE)</f>
        <v>60</v>
      </c>
      <c r="G58" s="18">
        <f>VLOOKUP(C58,德育测评!B:H,7,FALSE)</f>
        <v>45</v>
      </c>
      <c r="H58" s="18">
        <f>VLOOKUP(C58,文体测评!B:H,5,FALSE)</f>
        <v>50</v>
      </c>
      <c r="I58" s="18">
        <f>VLOOKUP(C58,文体测评!B:H,7,FALSE)</f>
        <v>38</v>
      </c>
      <c r="J58" s="10">
        <f t="shared" si="0"/>
        <v>79.895</v>
      </c>
      <c r="K58" s="18">
        <f>RANK(J58,$J$3:$J$127)</f>
        <v>56</v>
      </c>
      <c r="L58" s="18">
        <v>3.57</v>
      </c>
      <c r="M58" s="18"/>
      <c r="N58" s="18"/>
      <c r="O58" s="18"/>
      <c r="P58" s="18"/>
    </row>
    <row r="59" spans="1:16">
      <c r="A59" s="18">
        <v>57</v>
      </c>
      <c r="B59" s="39" t="s">
        <v>129</v>
      </c>
      <c r="C59" s="39" t="s">
        <v>130</v>
      </c>
      <c r="D59" s="18">
        <f>VLOOKUP(B59,智育测评!B:H,5,FALSE)</f>
        <v>89.19</v>
      </c>
      <c r="E59" s="18">
        <f>VLOOKUP(B59,智育测评!B:H,7,FALSE)</f>
        <v>63</v>
      </c>
      <c r="F59" s="18">
        <f>VLOOKUP(C59,德育测评!B:H,5,FALSE)</f>
        <v>60</v>
      </c>
      <c r="G59" s="18">
        <f>VLOOKUP(C59,德育测评!B:H,7,FALSE)</f>
        <v>45</v>
      </c>
      <c r="H59" s="18">
        <f>VLOOKUP(C59,文体测评!B:H,5,FALSE)</f>
        <v>54</v>
      </c>
      <c r="I59" s="18">
        <f>VLOOKUP(C59,文体测评!B:H,7,FALSE)</f>
        <v>24</v>
      </c>
      <c r="J59" s="10">
        <f t="shared" si="0"/>
        <v>79.833</v>
      </c>
      <c r="K59" s="18">
        <f>RANK(J59,$J$3:$J$127)</f>
        <v>57</v>
      </c>
      <c r="L59" s="18">
        <v>3.2</v>
      </c>
      <c r="M59" s="18"/>
      <c r="N59" s="18"/>
      <c r="O59" s="18"/>
      <c r="P59" s="18"/>
    </row>
    <row r="60" spans="1:16">
      <c r="A60" s="18">
        <v>58</v>
      </c>
      <c r="B60" s="39" t="s">
        <v>131</v>
      </c>
      <c r="C60" s="39" t="s">
        <v>132</v>
      </c>
      <c r="D60" s="18">
        <f>VLOOKUP(B60,智育测评!B:H,5,FALSE)</f>
        <v>89.75</v>
      </c>
      <c r="E60" s="18">
        <f>VLOOKUP(B60,智育测评!B:H,7,FALSE)</f>
        <v>53</v>
      </c>
      <c r="F60" s="18">
        <f>VLOOKUP(C60,德育测评!B:H,5,FALSE)</f>
        <v>60</v>
      </c>
      <c r="G60" s="18">
        <f>VLOOKUP(C60,德育测评!B:H,7,FALSE)</f>
        <v>45</v>
      </c>
      <c r="H60" s="18">
        <f>VLOOKUP(C60,文体测评!B:H,5,FALSE)</f>
        <v>50</v>
      </c>
      <c r="I60" s="18">
        <f>VLOOKUP(C60,文体测评!B:H,7,FALSE)</f>
        <v>38</v>
      </c>
      <c r="J60" s="10">
        <f t="shared" si="0"/>
        <v>79.825</v>
      </c>
      <c r="K60" s="18">
        <f>RANK(J60,$J$3:$J$127)</f>
        <v>58</v>
      </c>
      <c r="L60" s="18">
        <v>3.61</v>
      </c>
      <c r="M60" s="18"/>
      <c r="N60" s="18"/>
      <c r="O60" s="18"/>
      <c r="P60" s="18"/>
    </row>
    <row r="61" spans="1:16">
      <c r="A61" s="18">
        <v>59</v>
      </c>
      <c r="B61" s="39" t="s">
        <v>133</v>
      </c>
      <c r="C61" s="39" t="s">
        <v>134</v>
      </c>
      <c r="D61" s="18">
        <f>VLOOKUP(B61,智育测评!B:H,5,FALSE)</f>
        <v>88.52</v>
      </c>
      <c r="E61" s="18">
        <f>VLOOKUP(B61,智育测评!B:H,7,FALSE)</f>
        <v>71</v>
      </c>
      <c r="F61" s="18">
        <f>VLOOKUP(C61,德育测评!B:H,5,FALSE)</f>
        <v>64</v>
      </c>
      <c r="G61" s="18">
        <f>VLOOKUP(C61,德育测评!B:H,7,FALSE)</f>
        <v>15</v>
      </c>
      <c r="H61" s="18">
        <f>VLOOKUP(C61,文体测评!B:H,5,FALSE)</f>
        <v>50</v>
      </c>
      <c r="I61" s="18">
        <f>VLOOKUP(C61,文体测评!B:H,7,FALSE)</f>
        <v>38</v>
      </c>
      <c r="J61" s="10">
        <f t="shared" si="0"/>
        <v>79.764</v>
      </c>
      <c r="K61" s="18">
        <f>RANK(J61,$J$3:$J$127)</f>
        <v>59</v>
      </c>
      <c r="L61" s="18">
        <v>3.19</v>
      </c>
      <c r="M61" s="18"/>
      <c r="N61" s="18"/>
      <c r="O61" s="18"/>
      <c r="P61" s="18"/>
    </row>
    <row r="62" spans="1:16">
      <c r="A62" s="18">
        <v>60</v>
      </c>
      <c r="B62" s="39" t="s">
        <v>135</v>
      </c>
      <c r="C62" s="39" t="s">
        <v>136</v>
      </c>
      <c r="D62" s="18">
        <f>VLOOKUP(B62,智育测评!B:H,5,FALSE)</f>
        <v>88.52</v>
      </c>
      <c r="E62" s="18">
        <f>VLOOKUP(B62,智育测评!B:H,7,FALSE)</f>
        <v>71</v>
      </c>
      <c r="F62" s="18">
        <f>VLOOKUP(C62,德育测评!B:H,5,FALSE)</f>
        <v>60</v>
      </c>
      <c r="G62" s="18">
        <f>VLOOKUP(C62,德育测评!B:H,7,FALSE)</f>
        <v>45</v>
      </c>
      <c r="H62" s="18">
        <f>VLOOKUP(C62,文体测评!B:H,5,FALSE)</f>
        <v>58</v>
      </c>
      <c r="I62" s="18">
        <f>VLOOKUP(C62,文体测评!B:H,7,FALSE)</f>
        <v>16</v>
      </c>
      <c r="J62" s="10">
        <f t="shared" si="0"/>
        <v>79.764</v>
      </c>
      <c r="K62" s="18">
        <f>RANK(J62,$J$3:$J$127)</f>
        <v>59</v>
      </c>
      <c r="L62" s="18">
        <v>3.35</v>
      </c>
      <c r="M62" s="18"/>
      <c r="N62" s="18"/>
      <c r="O62" s="18"/>
      <c r="P62" s="18"/>
    </row>
    <row r="63" spans="1:16">
      <c r="A63" s="18">
        <v>61</v>
      </c>
      <c r="B63" s="39" t="s">
        <v>137</v>
      </c>
      <c r="C63" s="39" t="s">
        <v>138</v>
      </c>
      <c r="D63" s="18">
        <f>VLOOKUP(B63,智育测评!B:H,5,FALSE)</f>
        <v>89.04</v>
      </c>
      <c r="E63" s="18">
        <f>VLOOKUP(B63,智育测评!B:H,7,FALSE)</f>
        <v>64</v>
      </c>
      <c r="F63" s="18">
        <f>VLOOKUP(C63,德育测评!B:H,5,FALSE)</f>
        <v>62</v>
      </c>
      <c r="G63" s="18">
        <f>VLOOKUP(C63,德育测评!B:H,7,FALSE)</f>
        <v>18</v>
      </c>
      <c r="H63" s="18">
        <f>VLOOKUP(C63,文体测评!B:H,5,FALSE)</f>
        <v>50</v>
      </c>
      <c r="I63" s="18">
        <f>VLOOKUP(C63,文体测评!B:H,7,FALSE)</f>
        <v>38</v>
      </c>
      <c r="J63" s="10">
        <f t="shared" si="0"/>
        <v>79.728</v>
      </c>
      <c r="K63" s="18">
        <f>RANK(J63,$J$3:$J$127)</f>
        <v>61</v>
      </c>
      <c r="L63" s="18">
        <v>3.51</v>
      </c>
      <c r="M63" s="18"/>
      <c r="N63" s="18"/>
      <c r="O63" s="18"/>
      <c r="P63" s="18"/>
    </row>
    <row r="64" spans="1:16">
      <c r="A64" s="18">
        <v>62</v>
      </c>
      <c r="B64" s="39" t="s">
        <v>139</v>
      </c>
      <c r="C64" s="39" t="s">
        <v>140</v>
      </c>
      <c r="D64" s="18">
        <f>VLOOKUP(B64,智育测评!B:H,5,FALSE)</f>
        <v>89.61</v>
      </c>
      <c r="E64" s="18">
        <f>VLOOKUP(B64,智育测评!B:H,7,FALSE)</f>
        <v>54</v>
      </c>
      <c r="F64" s="18">
        <f>VLOOKUP(C64,德育测评!B:H,5,FALSE)</f>
        <v>60</v>
      </c>
      <c r="G64" s="18">
        <f>VLOOKUP(C64,德育测评!B:H,7,FALSE)</f>
        <v>45</v>
      </c>
      <c r="H64" s="18">
        <f>VLOOKUP(C64,文体测评!B:H,5,FALSE)</f>
        <v>50</v>
      </c>
      <c r="I64" s="18">
        <f>VLOOKUP(C64,文体测评!B:H,7,FALSE)</f>
        <v>38</v>
      </c>
      <c r="J64" s="10">
        <f t="shared" si="0"/>
        <v>79.727</v>
      </c>
      <c r="K64" s="18">
        <f>RANK(J64,$J$3:$J$127)</f>
        <v>62</v>
      </c>
      <c r="L64" s="18">
        <v>3.48</v>
      </c>
      <c r="M64" s="18"/>
      <c r="N64" s="18"/>
      <c r="O64" s="18"/>
      <c r="P64" s="18"/>
    </row>
    <row r="65" spans="1:16">
      <c r="A65" s="18">
        <v>63</v>
      </c>
      <c r="B65" s="39" t="s">
        <v>141</v>
      </c>
      <c r="C65" s="39" t="s">
        <v>142</v>
      </c>
      <c r="D65" s="18">
        <f>VLOOKUP(B65,智育测评!B:H,5,FALSE)</f>
        <v>88.89</v>
      </c>
      <c r="E65" s="18">
        <f>VLOOKUP(B65,智育测评!B:H,7,FALSE)</f>
        <v>65</v>
      </c>
      <c r="F65" s="18">
        <f>VLOOKUP(C65,德育测评!B:H,5,FALSE)</f>
        <v>62</v>
      </c>
      <c r="G65" s="18">
        <f>VLOOKUP(C65,德育测评!B:H,7,FALSE)</f>
        <v>18</v>
      </c>
      <c r="H65" s="18">
        <f>VLOOKUP(C65,文体测评!B:H,5,FALSE)</f>
        <v>50</v>
      </c>
      <c r="I65" s="18">
        <f>VLOOKUP(C65,文体测评!B:H,7,FALSE)</f>
        <v>38</v>
      </c>
      <c r="J65" s="10">
        <f t="shared" si="0"/>
        <v>79.623</v>
      </c>
      <c r="K65" s="18">
        <f>RANK(J65,$J$3:$J$127)</f>
        <v>63</v>
      </c>
      <c r="L65" s="18">
        <v>3.4</v>
      </c>
      <c r="M65" s="18"/>
      <c r="N65" s="18"/>
      <c r="O65" s="18"/>
      <c r="P65" s="18"/>
    </row>
    <row r="66" spans="1:16">
      <c r="A66" s="18">
        <v>64</v>
      </c>
      <c r="B66" s="39" t="s">
        <v>143</v>
      </c>
      <c r="C66" s="39" t="s">
        <v>144</v>
      </c>
      <c r="D66" s="18">
        <f>VLOOKUP(B66,智育测评!B:H,5,FALSE)</f>
        <v>89.46</v>
      </c>
      <c r="E66" s="18">
        <f>VLOOKUP(B66,智育测评!B:H,7,FALSE)</f>
        <v>57</v>
      </c>
      <c r="F66" s="18">
        <f>VLOOKUP(C66,德育测评!B:H,5,FALSE)</f>
        <v>60</v>
      </c>
      <c r="G66" s="18">
        <f>VLOOKUP(C66,德育测评!B:H,7,FALSE)</f>
        <v>45</v>
      </c>
      <c r="H66" s="18">
        <f>VLOOKUP(C66,文体测评!B:H,5,FALSE)</f>
        <v>50</v>
      </c>
      <c r="I66" s="18">
        <f>VLOOKUP(C66,文体测评!B:H,7,FALSE)</f>
        <v>38</v>
      </c>
      <c r="J66" s="10">
        <f t="shared" si="0"/>
        <v>79.622</v>
      </c>
      <c r="K66" s="18">
        <f>RANK(J66,$J$3:$J$127)</f>
        <v>64</v>
      </c>
      <c r="L66" s="18">
        <v>3.57</v>
      </c>
      <c r="M66" s="18"/>
      <c r="N66" s="18"/>
      <c r="O66" s="18"/>
      <c r="P66" s="18"/>
    </row>
    <row r="67" spans="1:16">
      <c r="A67" s="18">
        <v>65</v>
      </c>
      <c r="B67" s="39" t="s">
        <v>145</v>
      </c>
      <c r="C67" s="39" t="s">
        <v>146</v>
      </c>
      <c r="D67" s="18">
        <f>VLOOKUP(B67,智育测评!B:H,5,FALSE)</f>
        <v>89.43</v>
      </c>
      <c r="E67" s="18">
        <f>VLOOKUP(B67,智育测评!B:H,7,FALSE)</f>
        <v>58</v>
      </c>
      <c r="F67" s="18">
        <f>VLOOKUP(C67,德育测评!B:H,5,FALSE)</f>
        <v>60</v>
      </c>
      <c r="G67" s="18">
        <f>VLOOKUP(C67,德育测评!B:H,7,FALSE)</f>
        <v>45</v>
      </c>
      <c r="H67" s="18">
        <f>VLOOKUP(C67,文体测评!B:H,5,FALSE)</f>
        <v>50</v>
      </c>
      <c r="I67" s="18">
        <f>VLOOKUP(C67,文体测评!B:H,7,FALSE)</f>
        <v>38</v>
      </c>
      <c r="J67" s="10">
        <f t="shared" ref="J67:J127" si="1">D67*0.7+F67*0.2+H67*0.1</f>
        <v>79.601</v>
      </c>
      <c r="K67" s="18">
        <f>RANK(J67,$J$3:$J$127)</f>
        <v>65</v>
      </c>
      <c r="L67" s="18">
        <v>3.51</v>
      </c>
      <c r="M67" s="18"/>
      <c r="N67" s="18"/>
      <c r="O67" s="18"/>
      <c r="P67" s="18"/>
    </row>
    <row r="68" spans="1:16">
      <c r="A68" s="18">
        <v>66</v>
      </c>
      <c r="B68" s="39" t="s">
        <v>147</v>
      </c>
      <c r="C68" s="39" t="s">
        <v>148</v>
      </c>
      <c r="D68" s="18">
        <f>VLOOKUP(B68,智育测评!B:H,5,FALSE)</f>
        <v>88.82</v>
      </c>
      <c r="E68" s="18">
        <f>VLOOKUP(B68,智育测评!B:H,7,FALSE)</f>
        <v>67</v>
      </c>
      <c r="F68" s="18">
        <f>VLOOKUP(C68,德育测评!B:H,5,FALSE)</f>
        <v>60</v>
      </c>
      <c r="G68" s="18">
        <f>VLOOKUP(C68,德育测评!B:H,7,FALSE)</f>
        <v>45</v>
      </c>
      <c r="H68" s="18">
        <f>VLOOKUP(C68,文体测评!B:H,5,FALSE)</f>
        <v>54</v>
      </c>
      <c r="I68" s="18">
        <f>VLOOKUP(C68,文体测评!B:H,7,FALSE)</f>
        <v>24</v>
      </c>
      <c r="J68" s="10">
        <f t="shared" si="1"/>
        <v>79.574</v>
      </c>
      <c r="K68" s="18">
        <f>RANK(J68,$J$3:$J$127)</f>
        <v>66</v>
      </c>
      <c r="L68" s="18">
        <v>3.46</v>
      </c>
      <c r="M68" s="18"/>
      <c r="N68" s="18"/>
      <c r="O68" s="18"/>
      <c r="P68" s="18"/>
    </row>
    <row r="69" spans="1:16">
      <c r="A69" s="18">
        <v>67</v>
      </c>
      <c r="B69" s="39" t="s">
        <v>149</v>
      </c>
      <c r="C69" s="39" t="s">
        <v>150</v>
      </c>
      <c r="D69" s="18">
        <f>VLOOKUP(B69,智育测评!B:H,5,FALSE)</f>
        <v>89.37</v>
      </c>
      <c r="E69" s="18">
        <f>VLOOKUP(B69,智育测评!B:H,7,FALSE)</f>
        <v>59</v>
      </c>
      <c r="F69" s="18">
        <f>VLOOKUP(C69,德育测评!B:H,5,FALSE)</f>
        <v>60</v>
      </c>
      <c r="G69" s="18">
        <f>VLOOKUP(C69,德育测评!B:H,7,FALSE)</f>
        <v>45</v>
      </c>
      <c r="H69" s="18">
        <f>VLOOKUP(C69,文体测评!B:H,5,FALSE)</f>
        <v>50</v>
      </c>
      <c r="I69" s="18">
        <f>VLOOKUP(C69,文体测评!B:H,7,FALSE)</f>
        <v>38</v>
      </c>
      <c r="J69" s="10">
        <f t="shared" si="1"/>
        <v>79.559</v>
      </c>
      <c r="K69" s="18">
        <f>RANK(J69,$J$3:$J$127)</f>
        <v>67</v>
      </c>
      <c r="L69" s="18">
        <v>3.55</v>
      </c>
      <c r="M69" s="18"/>
      <c r="N69" s="18"/>
      <c r="O69" s="18"/>
      <c r="P69" s="18"/>
    </row>
    <row r="70" spans="1:16">
      <c r="A70" s="18">
        <v>68</v>
      </c>
      <c r="B70" s="39" t="s">
        <v>151</v>
      </c>
      <c r="C70" s="39" t="s">
        <v>152</v>
      </c>
      <c r="D70" s="18">
        <f>VLOOKUP(B70,智育测评!B:H,5,FALSE)</f>
        <v>89.34</v>
      </c>
      <c r="E70" s="18">
        <f>VLOOKUP(B70,智育测评!B:H,7,FALSE)</f>
        <v>61</v>
      </c>
      <c r="F70" s="18">
        <f>VLOOKUP(C70,德育测评!B:H,5,FALSE)</f>
        <v>60</v>
      </c>
      <c r="G70" s="18">
        <f>VLOOKUP(C70,德育测评!B:H,7,FALSE)</f>
        <v>45</v>
      </c>
      <c r="H70" s="18">
        <f>VLOOKUP(C70,文体测评!B:H,5,FALSE)</f>
        <v>50</v>
      </c>
      <c r="I70" s="18">
        <f>VLOOKUP(C70,文体测评!B:H,7,FALSE)</f>
        <v>38</v>
      </c>
      <c r="J70" s="10">
        <f t="shared" si="1"/>
        <v>79.538</v>
      </c>
      <c r="K70" s="18">
        <f>RANK(J70,$J$3:$J$127)</f>
        <v>68</v>
      </c>
      <c r="L70" s="18">
        <v>3.47</v>
      </c>
      <c r="M70" s="18"/>
      <c r="N70" s="18"/>
      <c r="O70" s="18"/>
      <c r="P70" s="18"/>
    </row>
    <row r="71" spans="1:16">
      <c r="A71" s="18">
        <v>69</v>
      </c>
      <c r="B71" s="39" t="s">
        <v>153</v>
      </c>
      <c r="C71" s="39" t="s">
        <v>154</v>
      </c>
      <c r="D71" s="18">
        <f>VLOOKUP(B71,智育测评!B:H,5,FALSE)</f>
        <v>89.25</v>
      </c>
      <c r="E71" s="18">
        <f>VLOOKUP(B71,智育测评!B:H,7,FALSE)</f>
        <v>62</v>
      </c>
      <c r="F71" s="18">
        <f>VLOOKUP(C71,德育测评!B:H,5,FALSE)</f>
        <v>60</v>
      </c>
      <c r="G71" s="18">
        <f>VLOOKUP(C71,德育测评!B:H,7,FALSE)</f>
        <v>45</v>
      </c>
      <c r="H71" s="18">
        <f>VLOOKUP(C71,文体测评!B:H,5,FALSE)</f>
        <v>50</v>
      </c>
      <c r="I71" s="18">
        <f>VLOOKUP(C71,文体测评!B:H,7,FALSE)</f>
        <v>38</v>
      </c>
      <c r="J71" s="10">
        <f t="shared" si="1"/>
        <v>79.475</v>
      </c>
      <c r="K71" s="18">
        <f>RANK(J71,$J$3:$J$127)</f>
        <v>69</v>
      </c>
      <c r="L71" s="18">
        <v>3.55</v>
      </c>
      <c r="M71" s="18"/>
      <c r="N71" s="18"/>
      <c r="O71" s="18"/>
      <c r="P71" s="18"/>
    </row>
    <row r="72" spans="1:16">
      <c r="A72" s="18">
        <v>70</v>
      </c>
      <c r="B72" s="39" t="s">
        <v>155</v>
      </c>
      <c r="C72" s="39" t="s">
        <v>156</v>
      </c>
      <c r="D72" s="18">
        <f>VLOOKUP(B72,智育测评!B:H,5,FALSE)</f>
        <v>88.66</v>
      </c>
      <c r="E72" s="18">
        <f>VLOOKUP(B72,智育测评!B:H,7,FALSE)</f>
        <v>69</v>
      </c>
      <c r="F72" s="18">
        <f>VLOOKUP(C72,德育测评!B:H,5,FALSE)</f>
        <v>62</v>
      </c>
      <c r="G72" s="18">
        <f>VLOOKUP(C72,德育测评!B:H,7,FALSE)</f>
        <v>18</v>
      </c>
      <c r="H72" s="18">
        <f>VLOOKUP(C72,文体测评!B:H,5,FALSE)</f>
        <v>50</v>
      </c>
      <c r="I72" s="18">
        <f>VLOOKUP(C72,文体测评!B:H,7,FALSE)</f>
        <v>38</v>
      </c>
      <c r="J72" s="10">
        <f t="shared" si="1"/>
        <v>79.462</v>
      </c>
      <c r="K72" s="18">
        <f>RANK(J72,$J$3:$J$127)</f>
        <v>70</v>
      </c>
      <c r="L72" s="18">
        <v>3.4</v>
      </c>
      <c r="M72" s="18"/>
      <c r="N72" s="18"/>
      <c r="O72" s="18"/>
      <c r="P72" s="18"/>
    </row>
    <row r="73" spans="1:16">
      <c r="A73" s="18">
        <v>71</v>
      </c>
      <c r="B73" s="39" t="s">
        <v>157</v>
      </c>
      <c r="C73" s="39" t="s">
        <v>158</v>
      </c>
      <c r="D73" s="18">
        <f>VLOOKUP(B73,智育测评!B:H,5,FALSE)</f>
        <v>88.84</v>
      </c>
      <c r="E73" s="18">
        <f>VLOOKUP(B73,智育测评!B:H,7,FALSE)</f>
        <v>66</v>
      </c>
      <c r="F73" s="18">
        <f>VLOOKUP(C73,德育测评!B:H,5,FALSE)</f>
        <v>60</v>
      </c>
      <c r="G73" s="18">
        <f>VLOOKUP(C73,德育测评!B:H,7,FALSE)</f>
        <v>45</v>
      </c>
      <c r="H73" s="18">
        <f>VLOOKUP(C73,文体测评!B:H,5,FALSE)</f>
        <v>50</v>
      </c>
      <c r="I73" s="18">
        <f>VLOOKUP(C73,文体测评!B:H,7,FALSE)</f>
        <v>38</v>
      </c>
      <c r="J73" s="10">
        <f t="shared" si="1"/>
        <v>79.188</v>
      </c>
      <c r="K73" s="18">
        <f>RANK(J73,$J$3:$J$127)</f>
        <v>71</v>
      </c>
      <c r="L73" s="18">
        <v>3.51</v>
      </c>
      <c r="M73" s="18"/>
      <c r="N73" s="18"/>
      <c r="O73" s="18"/>
      <c r="P73" s="18"/>
    </row>
    <row r="74" spans="1:16">
      <c r="A74" s="18">
        <v>72</v>
      </c>
      <c r="B74" s="39" t="s">
        <v>159</v>
      </c>
      <c r="C74" s="39" t="s">
        <v>160</v>
      </c>
      <c r="D74" s="18">
        <f>VLOOKUP(B74,智育测评!B:H,5,FALSE)</f>
        <v>88.78</v>
      </c>
      <c r="E74" s="18">
        <f>VLOOKUP(B74,智育测评!B:H,7,FALSE)</f>
        <v>68</v>
      </c>
      <c r="F74" s="18">
        <f>VLOOKUP(C74,德育测评!B:H,5,FALSE)</f>
        <v>60</v>
      </c>
      <c r="G74" s="18">
        <f>VLOOKUP(C74,德育测评!B:H,7,FALSE)</f>
        <v>45</v>
      </c>
      <c r="H74" s="18">
        <f>VLOOKUP(C74,文体测评!B:H,5,FALSE)</f>
        <v>50</v>
      </c>
      <c r="I74" s="18">
        <f>VLOOKUP(C74,文体测评!B:H,7,FALSE)</f>
        <v>38</v>
      </c>
      <c r="J74" s="10">
        <f t="shared" si="1"/>
        <v>79.146</v>
      </c>
      <c r="K74" s="18">
        <f>RANK(J74,$J$3:$J$127)</f>
        <v>72</v>
      </c>
      <c r="L74" s="18">
        <v>3.47</v>
      </c>
      <c r="M74" s="18"/>
      <c r="N74" s="18"/>
      <c r="O74" s="18"/>
      <c r="P74" s="18"/>
    </row>
    <row r="75" spans="1:16">
      <c r="A75" s="18">
        <v>73</v>
      </c>
      <c r="B75" s="39" t="s">
        <v>161</v>
      </c>
      <c r="C75" s="39" t="s">
        <v>162</v>
      </c>
      <c r="D75" s="18">
        <f>VLOOKUP(B75,智育测评!B:H,5,FALSE)</f>
        <v>88.55</v>
      </c>
      <c r="E75" s="18">
        <f>VLOOKUP(B75,智育测评!B:H,7,FALSE)</f>
        <v>70</v>
      </c>
      <c r="F75" s="18">
        <f>VLOOKUP(C75,德育测评!B:H,5,FALSE)</f>
        <v>60</v>
      </c>
      <c r="G75" s="18">
        <f>VLOOKUP(C75,德育测评!B:H,7,FALSE)</f>
        <v>45</v>
      </c>
      <c r="H75" s="18">
        <f>VLOOKUP(C75,文体测评!B:H,5,FALSE)</f>
        <v>50</v>
      </c>
      <c r="I75" s="18">
        <f>VLOOKUP(C75,文体测评!B:H,7,FALSE)</f>
        <v>38</v>
      </c>
      <c r="J75" s="10">
        <f t="shared" si="1"/>
        <v>78.985</v>
      </c>
      <c r="K75" s="18">
        <f>RANK(J75,$J$3:$J$127)</f>
        <v>73</v>
      </c>
      <c r="L75" s="18">
        <v>3.45</v>
      </c>
      <c r="M75" s="18"/>
      <c r="N75" s="18"/>
      <c r="O75" s="18"/>
      <c r="P75" s="18"/>
    </row>
    <row r="76" spans="1:16">
      <c r="A76" s="18">
        <v>74</v>
      </c>
      <c r="B76" s="39" t="s">
        <v>163</v>
      </c>
      <c r="C76" s="39" t="s">
        <v>164</v>
      </c>
      <c r="D76" s="18">
        <f>VLOOKUP(B76,智育测评!B:H,5,FALSE)</f>
        <v>87.88</v>
      </c>
      <c r="E76" s="18">
        <f>VLOOKUP(B76,智育测评!B:H,7,FALSE)</f>
        <v>81</v>
      </c>
      <c r="F76" s="18">
        <f>VLOOKUP(C76,德育测评!B:H,5,FALSE)</f>
        <v>62</v>
      </c>
      <c r="G76" s="18">
        <f>VLOOKUP(C76,德育测评!B:H,7,FALSE)</f>
        <v>18</v>
      </c>
      <c r="H76" s="18">
        <f>VLOOKUP(C76,文体测评!B:H,5,FALSE)</f>
        <v>50</v>
      </c>
      <c r="I76" s="18">
        <f>VLOOKUP(C76,文体测评!B:H,7,FALSE)</f>
        <v>38</v>
      </c>
      <c r="J76" s="10">
        <f t="shared" si="1"/>
        <v>78.916</v>
      </c>
      <c r="K76" s="18">
        <f>RANK(J76,$J$3:$J$127)</f>
        <v>74</v>
      </c>
      <c r="L76" s="18">
        <v>3.32</v>
      </c>
      <c r="M76" s="18"/>
      <c r="N76" s="18"/>
      <c r="O76" s="18"/>
      <c r="P76" s="18"/>
    </row>
    <row r="77" spans="1:16">
      <c r="A77" s="18">
        <v>75</v>
      </c>
      <c r="B77" s="39" t="s">
        <v>165</v>
      </c>
      <c r="C77" s="39" t="s">
        <v>166</v>
      </c>
      <c r="D77" s="18">
        <f>VLOOKUP(B77,智育测评!B:H,5,FALSE)</f>
        <v>88.4</v>
      </c>
      <c r="E77" s="18">
        <f>VLOOKUP(B77,智育测评!B:H,7,FALSE)</f>
        <v>74</v>
      </c>
      <c r="F77" s="18">
        <f>VLOOKUP(C77,德育测评!B:H,5,FALSE)</f>
        <v>60</v>
      </c>
      <c r="G77" s="18">
        <f>VLOOKUP(C77,德育测评!B:H,7,FALSE)</f>
        <v>45</v>
      </c>
      <c r="H77" s="18">
        <f>VLOOKUP(C77,文体测评!B:H,5,FALSE)</f>
        <v>50</v>
      </c>
      <c r="I77" s="18">
        <f>VLOOKUP(C77,文体测评!B:H,7,FALSE)</f>
        <v>38</v>
      </c>
      <c r="J77" s="10">
        <f t="shared" si="1"/>
        <v>78.88</v>
      </c>
      <c r="K77" s="18">
        <f>RANK(J77,$J$3:$J$127)</f>
        <v>75</v>
      </c>
      <c r="L77" s="18">
        <v>3.38</v>
      </c>
      <c r="M77" s="18"/>
      <c r="N77" s="18"/>
      <c r="O77" s="18"/>
      <c r="P77" s="18"/>
    </row>
    <row r="78" spans="1:16">
      <c r="A78" s="18">
        <v>76</v>
      </c>
      <c r="B78" s="39" t="s">
        <v>167</v>
      </c>
      <c r="C78" s="39" t="s">
        <v>168</v>
      </c>
      <c r="D78" s="18">
        <f>VLOOKUP(B78,智育测评!B:H,5,FALSE)</f>
        <v>88.25</v>
      </c>
      <c r="E78" s="18">
        <f>VLOOKUP(B78,智育测评!B:H,7,FALSE)</f>
        <v>76</v>
      </c>
      <c r="F78" s="18">
        <f>VLOOKUP(C78,德育测评!B:H,5,FALSE)</f>
        <v>60</v>
      </c>
      <c r="G78" s="18">
        <f>VLOOKUP(C78,德育测评!B:H,7,FALSE)</f>
        <v>45</v>
      </c>
      <c r="H78" s="18">
        <f>VLOOKUP(C78,文体测评!B:H,5,FALSE)</f>
        <v>51</v>
      </c>
      <c r="I78" s="18">
        <f>VLOOKUP(C78,文体测评!B:H,7,FALSE)</f>
        <v>34</v>
      </c>
      <c r="J78" s="10">
        <f t="shared" si="1"/>
        <v>78.875</v>
      </c>
      <c r="K78" s="18">
        <f>RANK(J78,$J$3:$J$127)</f>
        <v>76</v>
      </c>
      <c r="L78" s="18">
        <v>3.43</v>
      </c>
      <c r="M78" s="18"/>
      <c r="N78" s="18"/>
      <c r="O78" s="18"/>
      <c r="P78" s="18"/>
    </row>
    <row r="79" spans="1:16">
      <c r="A79" s="18">
        <v>77</v>
      </c>
      <c r="B79" s="39" t="s">
        <v>169</v>
      </c>
      <c r="C79" s="39" t="s">
        <v>170</v>
      </c>
      <c r="D79" s="18">
        <f>VLOOKUP(B79,智育测评!B:H,5,FALSE)</f>
        <v>88.28</v>
      </c>
      <c r="E79" s="18">
        <f>VLOOKUP(B79,智育测评!B:H,7,FALSE)</f>
        <v>75</v>
      </c>
      <c r="F79" s="18">
        <f>VLOOKUP(C79,德育测评!B:H,5,FALSE)</f>
        <v>60</v>
      </c>
      <c r="G79" s="18">
        <f>VLOOKUP(C79,德育测评!B:H,7,FALSE)</f>
        <v>45</v>
      </c>
      <c r="H79" s="18">
        <f>VLOOKUP(C79,文体测评!B:H,5,FALSE)</f>
        <v>50</v>
      </c>
      <c r="I79" s="18">
        <f>VLOOKUP(C79,文体测评!B:H,7,FALSE)</f>
        <v>38</v>
      </c>
      <c r="J79" s="10">
        <f t="shared" si="1"/>
        <v>78.796</v>
      </c>
      <c r="K79" s="18">
        <f>RANK(J79,$J$3:$J$127)</f>
        <v>77</v>
      </c>
      <c r="L79" s="18">
        <v>3.28</v>
      </c>
      <c r="M79" s="18"/>
      <c r="N79" s="18"/>
      <c r="O79" s="18"/>
      <c r="P79" s="18"/>
    </row>
    <row r="80" spans="1:16">
      <c r="A80" s="18">
        <v>78</v>
      </c>
      <c r="B80" s="39" t="s">
        <v>171</v>
      </c>
      <c r="C80" s="39" t="s">
        <v>172</v>
      </c>
      <c r="D80" s="18">
        <f>VLOOKUP(B80,智育测评!B:H,5,FALSE)</f>
        <v>88.21</v>
      </c>
      <c r="E80" s="18">
        <f>VLOOKUP(B80,智育测评!B:H,7,FALSE)</f>
        <v>77</v>
      </c>
      <c r="F80" s="18">
        <f>VLOOKUP(C80,德育测评!B:H,5,FALSE)</f>
        <v>60</v>
      </c>
      <c r="G80" s="18">
        <f>VLOOKUP(C80,德育测评!B:H,7,FALSE)</f>
        <v>45</v>
      </c>
      <c r="H80" s="18">
        <f>VLOOKUP(C80,文体测评!B:H,5,FALSE)</f>
        <v>50</v>
      </c>
      <c r="I80" s="18">
        <f>VLOOKUP(C80,文体测评!B:H,7,FALSE)</f>
        <v>38</v>
      </c>
      <c r="J80" s="10">
        <f t="shared" si="1"/>
        <v>78.747</v>
      </c>
      <c r="K80" s="18">
        <f>RANK(J80,$J$3:$J$127)</f>
        <v>78</v>
      </c>
      <c r="L80" s="18">
        <v>3.42</v>
      </c>
      <c r="M80" s="18"/>
      <c r="N80" s="18"/>
      <c r="O80" s="18"/>
      <c r="P80" s="18"/>
    </row>
    <row r="81" spans="1:16">
      <c r="A81" s="18">
        <v>79</v>
      </c>
      <c r="B81" s="39" t="s">
        <v>173</v>
      </c>
      <c r="C81" s="39" t="s">
        <v>174</v>
      </c>
      <c r="D81" s="18">
        <f>VLOOKUP(B81,智育测评!B:H,5,FALSE)</f>
        <v>88.18</v>
      </c>
      <c r="E81" s="18">
        <f>VLOOKUP(B81,智育测评!B:H,7,FALSE)</f>
        <v>78</v>
      </c>
      <c r="F81" s="18">
        <f>VLOOKUP(C81,德育测评!B:H,5,FALSE)</f>
        <v>60</v>
      </c>
      <c r="G81" s="18">
        <f>VLOOKUP(C81,德育测评!B:H,7,FALSE)</f>
        <v>45</v>
      </c>
      <c r="H81" s="18">
        <f>VLOOKUP(C81,文体测评!B:H,5,FALSE)</f>
        <v>50</v>
      </c>
      <c r="I81" s="18">
        <f>VLOOKUP(C81,文体测评!B:H,7,FALSE)</f>
        <v>38</v>
      </c>
      <c r="J81" s="10">
        <f t="shared" si="1"/>
        <v>78.726</v>
      </c>
      <c r="K81" s="18">
        <f>RANK(J81,$J$3:$J$127)</f>
        <v>79</v>
      </c>
      <c r="L81" s="18">
        <v>3.29</v>
      </c>
      <c r="M81" s="18"/>
      <c r="N81" s="18"/>
      <c r="O81" s="18"/>
      <c r="P81" s="18"/>
    </row>
    <row r="82" spans="1:16">
      <c r="A82" s="18">
        <v>80</v>
      </c>
      <c r="B82" s="39" t="s">
        <v>175</v>
      </c>
      <c r="C82" s="39" t="s">
        <v>176</v>
      </c>
      <c r="D82" s="18">
        <f>VLOOKUP(B82,智育测评!B:H,5,FALSE)</f>
        <v>87.55</v>
      </c>
      <c r="E82" s="18">
        <f>VLOOKUP(B82,智育测评!B:H,7,FALSE)</f>
        <v>88</v>
      </c>
      <c r="F82" s="18">
        <f>VLOOKUP(C82,德育测评!B:H,5,FALSE)</f>
        <v>62</v>
      </c>
      <c r="G82" s="18">
        <f>VLOOKUP(C82,德育测评!B:H,7,FALSE)</f>
        <v>18</v>
      </c>
      <c r="H82" s="18">
        <f>VLOOKUP(C82,文体测评!B:H,5,FALSE)</f>
        <v>50</v>
      </c>
      <c r="I82" s="18">
        <f>VLOOKUP(C82,文体测评!B:H,7,FALSE)</f>
        <v>38</v>
      </c>
      <c r="J82" s="10">
        <f t="shared" si="1"/>
        <v>78.685</v>
      </c>
      <c r="K82" s="18">
        <f>RANK(J82,$J$3:$J$127)</f>
        <v>80</v>
      </c>
      <c r="L82" s="18">
        <v>3.29</v>
      </c>
      <c r="M82" s="18"/>
      <c r="N82" s="18"/>
      <c r="O82" s="18"/>
      <c r="P82" s="18"/>
    </row>
    <row r="83" spans="1:16">
      <c r="A83" s="18">
        <v>81</v>
      </c>
      <c r="B83" s="39" t="s">
        <v>177</v>
      </c>
      <c r="C83" s="39" t="s">
        <v>178</v>
      </c>
      <c r="D83" s="18">
        <f>VLOOKUP(B83,智育测评!B:H,5,FALSE)</f>
        <v>86.67</v>
      </c>
      <c r="E83" s="18">
        <f>VLOOKUP(B83,智育测评!B:H,7,FALSE)</f>
        <v>97</v>
      </c>
      <c r="F83" s="18">
        <f>VLOOKUP(C83,德育测评!B:H,5,FALSE)</f>
        <v>62</v>
      </c>
      <c r="G83" s="18">
        <f>VLOOKUP(C83,德育测评!B:H,7,FALSE)</f>
        <v>18</v>
      </c>
      <c r="H83" s="18">
        <f>VLOOKUP(C83,文体测评!B:H,5,FALSE)</f>
        <v>56</v>
      </c>
      <c r="I83" s="18">
        <f>VLOOKUP(C83,文体测评!B:H,7,FALSE)</f>
        <v>19</v>
      </c>
      <c r="J83" s="10">
        <f t="shared" si="1"/>
        <v>78.669</v>
      </c>
      <c r="K83" s="18">
        <f>RANK(J83,$J$3:$J$127)</f>
        <v>81</v>
      </c>
      <c r="L83" s="18">
        <v>3.24</v>
      </c>
      <c r="M83" s="18"/>
      <c r="N83" s="18"/>
      <c r="O83" s="18"/>
      <c r="P83" s="18"/>
    </row>
    <row r="84" spans="1:16">
      <c r="A84" s="18">
        <v>82</v>
      </c>
      <c r="B84" s="39" t="s">
        <v>179</v>
      </c>
      <c r="C84" s="39" t="s">
        <v>180</v>
      </c>
      <c r="D84" s="18">
        <f>VLOOKUP(B84,智育测评!B:H,5,FALSE)</f>
        <v>88.06</v>
      </c>
      <c r="E84" s="18">
        <f>VLOOKUP(B84,智育测评!B:H,7,FALSE)</f>
        <v>79</v>
      </c>
      <c r="F84" s="18">
        <f>VLOOKUP(C84,德育测评!B:H,5,FALSE)</f>
        <v>60</v>
      </c>
      <c r="G84" s="18">
        <f>VLOOKUP(C84,德育测评!B:H,7,FALSE)</f>
        <v>45</v>
      </c>
      <c r="H84" s="18">
        <f>VLOOKUP(C84,文体测评!B:H,5,FALSE)</f>
        <v>50</v>
      </c>
      <c r="I84" s="18">
        <f>VLOOKUP(C84,文体测评!B:H,7,FALSE)</f>
        <v>38</v>
      </c>
      <c r="J84" s="10">
        <f t="shared" si="1"/>
        <v>78.642</v>
      </c>
      <c r="K84" s="18">
        <f>RANK(J84,$J$3:$J$127)</f>
        <v>82</v>
      </c>
      <c r="L84" s="18">
        <v>3.43</v>
      </c>
      <c r="M84" s="18"/>
      <c r="N84" s="18"/>
      <c r="O84" s="18"/>
      <c r="P84" s="18"/>
    </row>
    <row r="85" spans="1:16">
      <c r="A85" s="18">
        <v>83</v>
      </c>
      <c r="B85" s="39" t="s">
        <v>181</v>
      </c>
      <c r="C85" s="39" t="s">
        <v>182</v>
      </c>
      <c r="D85" s="18">
        <f>VLOOKUP(B85,智育测评!B:H,5,FALSE)</f>
        <v>87.9</v>
      </c>
      <c r="E85" s="18">
        <f>VLOOKUP(B85,智育测评!B:H,7,FALSE)</f>
        <v>80</v>
      </c>
      <c r="F85" s="18">
        <f>VLOOKUP(C85,德育测评!B:H,5,FALSE)</f>
        <v>60</v>
      </c>
      <c r="G85" s="18">
        <f>VLOOKUP(C85,德育测评!B:H,7,FALSE)</f>
        <v>45</v>
      </c>
      <c r="H85" s="18">
        <f>VLOOKUP(C85,文体测评!B:H,5,FALSE)</f>
        <v>50</v>
      </c>
      <c r="I85" s="18">
        <f>VLOOKUP(C85,文体测评!B:H,7,FALSE)</f>
        <v>38</v>
      </c>
      <c r="J85" s="10">
        <f t="shared" si="1"/>
        <v>78.53</v>
      </c>
      <c r="K85" s="18">
        <f>RANK(J85,$J$3:$J$127)</f>
        <v>83</v>
      </c>
      <c r="L85" s="18">
        <v>3.35</v>
      </c>
      <c r="M85" s="18"/>
      <c r="N85" s="18"/>
      <c r="O85" s="18"/>
      <c r="P85" s="18"/>
    </row>
    <row r="86" spans="1:16">
      <c r="A86" s="18">
        <v>84</v>
      </c>
      <c r="B86" s="39" t="s">
        <v>183</v>
      </c>
      <c r="C86" s="39" t="s">
        <v>184</v>
      </c>
      <c r="D86" s="18">
        <f>VLOOKUP(B86,智育测评!B:H,5,FALSE)</f>
        <v>87.89</v>
      </c>
      <c r="E86" s="18">
        <f>VLOOKUP(B86,智育测评!B:H,7,FALSE)</f>
        <v>81</v>
      </c>
      <c r="F86" s="18">
        <f>VLOOKUP(C86,德育测评!B:H,5,FALSE)</f>
        <v>60</v>
      </c>
      <c r="G86" s="18">
        <f>VLOOKUP(C86,德育测评!B:H,7,FALSE)</f>
        <v>45</v>
      </c>
      <c r="H86" s="18">
        <f>VLOOKUP(C86,文体测评!B:H,5,FALSE)</f>
        <v>50</v>
      </c>
      <c r="I86" s="18">
        <f>VLOOKUP(C86,文体测评!B:H,7,FALSE)</f>
        <v>38</v>
      </c>
      <c r="J86" s="10">
        <f t="shared" si="1"/>
        <v>78.523</v>
      </c>
      <c r="K86" s="18">
        <f>RANK(J86,$J$3:$J$127)</f>
        <v>84</v>
      </c>
      <c r="L86" s="18">
        <v>3.37</v>
      </c>
      <c r="M86" s="18"/>
      <c r="N86" s="18"/>
      <c r="O86" s="18"/>
      <c r="P86" s="18"/>
    </row>
    <row r="87" spans="1:16">
      <c r="A87" s="18">
        <v>85</v>
      </c>
      <c r="B87" s="39" t="s">
        <v>185</v>
      </c>
      <c r="C87" s="39" t="s">
        <v>186</v>
      </c>
      <c r="D87" s="18">
        <f>VLOOKUP(B87,智育测评!B:H,5,FALSE)</f>
        <v>87.78</v>
      </c>
      <c r="E87" s="18">
        <f>VLOOKUP(B87,智育测评!B:H,7,FALSE)</f>
        <v>83</v>
      </c>
      <c r="F87" s="18">
        <f>VLOOKUP(C87,德育测评!B:H,5,FALSE)</f>
        <v>60</v>
      </c>
      <c r="G87" s="18">
        <f>VLOOKUP(C87,德育测评!B:H,7,FALSE)</f>
        <v>45</v>
      </c>
      <c r="H87" s="18">
        <f>VLOOKUP(C87,文体测评!B:H,5,FALSE)</f>
        <v>50</v>
      </c>
      <c r="I87" s="18">
        <f>VLOOKUP(C87,文体测评!B:H,7,FALSE)</f>
        <v>38</v>
      </c>
      <c r="J87" s="10">
        <f t="shared" si="1"/>
        <v>78.446</v>
      </c>
      <c r="K87" s="18">
        <f>RANK(J87,$J$3:$J$127)</f>
        <v>85</v>
      </c>
      <c r="L87" s="18">
        <v>3.41</v>
      </c>
      <c r="M87" s="18"/>
      <c r="N87" s="18"/>
      <c r="O87" s="18"/>
      <c r="P87" s="18"/>
    </row>
    <row r="88" spans="1:16">
      <c r="A88" s="18">
        <v>86</v>
      </c>
      <c r="B88" s="39" t="s">
        <v>187</v>
      </c>
      <c r="C88" s="39" t="s">
        <v>188</v>
      </c>
      <c r="D88" s="18">
        <f>VLOOKUP(B88,智育测评!B:H,5,FALSE)</f>
        <v>87.7</v>
      </c>
      <c r="E88" s="18">
        <f>VLOOKUP(B88,智育测评!B:H,7,FALSE)</f>
        <v>84</v>
      </c>
      <c r="F88" s="18">
        <f>VLOOKUP(C88,德育测评!B:H,5,FALSE)</f>
        <v>60</v>
      </c>
      <c r="G88" s="18">
        <f>VLOOKUP(C88,德育测评!B:H,7,FALSE)</f>
        <v>45</v>
      </c>
      <c r="H88" s="18">
        <f>VLOOKUP(C88,文体测评!B:H,5,FALSE)</f>
        <v>50</v>
      </c>
      <c r="I88" s="18">
        <f>VLOOKUP(C88,文体测评!B:H,7,FALSE)</f>
        <v>38</v>
      </c>
      <c r="J88" s="10">
        <f t="shared" si="1"/>
        <v>78.39</v>
      </c>
      <c r="K88" s="18">
        <f>RANK(J88,$J$3:$J$127)</f>
        <v>86</v>
      </c>
      <c r="L88" s="18">
        <v>3.29</v>
      </c>
      <c r="M88" s="18"/>
      <c r="N88" s="18"/>
      <c r="O88" s="18"/>
      <c r="P88" s="18"/>
    </row>
    <row r="89" spans="1:16">
      <c r="A89" s="18">
        <v>87</v>
      </c>
      <c r="B89" s="39" t="s">
        <v>189</v>
      </c>
      <c r="C89" s="39" t="s">
        <v>190</v>
      </c>
      <c r="D89" s="18">
        <f>VLOOKUP(B89,智育测评!B:H,5,FALSE)</f>
        <v>87.69</v>
      </c>
      <c r="E89" s="18">
        <f>VLOOKUP(B89,智育测评!B:H,7,FALSE)</f>
        <v>85</v>
      </c>
      <c r="F89" s="18">
        <f>VLOOKUP(C89,德育测评!B:H,5,FALSE)</f>
        <v>60</v>
      </c>
      <c r="G89" s="18">
        <f>VLOOKUP(C89,德育测评!B:H,7,FALSE)</f>
        <v>45</v>
      </c>
      <c r="H89" s="18">
        <f>VLOOKUP(C89,文体测评!B:H,5,FALSE)</f>
        <v>50</v>
      </c>
      <c r="I89" s="18">
        <f>VLOOKUP(C89,文体测评!B:H,7,FALSE)</f>
        <v>38</v>
      </c>
      <c r="J89" s="10">
        <f t="shared" si="1"/>
        <v>78.383</v>
      </c>
      <c r="K89" s="18">
        <f>RANK(J89,$J$3:$J$127)</f>
        <v>87</v>
      </c>
      <c r="L89" s="18">
        <v>3.3</v>
      </c>
      <c r="M89" s="18"/>
      <c r="N89" s="18"/>
      <c r="O89" s="18"/>
      <c r="P89" s="18"/>
    </row>
    <row r="90" spans="1:16">
      <c r="A90" s="18">
        <v>88</v>
      </c>
      <c r="B90" s="39" t="s">
        <v>191</v>
      </c>
      <c r="C90" s="39" t="s">
        <v>192</v>
      </c>
      <c r="D90" s="18">
        <f>VLOOKUP(B90,智育测评!B:H,5,FALSE)</f>
        <v>87.68</v>
      </c>
      <c r="E90" s="18">
        <f>VLOOKUP(B90,智育测评!B:H,7,FALSE)</f>
        <v>85</v>
      </c>
      <c r="F90" s="18">
        <f>VLOOKUP(C90,德育测评!B:H,5,FALSE)</f>
        <v>60</v>
      </c>
      <c r="G90" s="18">
        <f>VLOOKUP(C90,德育测评!B:H,7,FALSE)</f>
        <v>45</v>
      </c>
      <c r="H90" s="18">
        <f>VLOOKUP(C90,文体测评!B:H,5,FALSE)</f>
        <v>50</v>
      </c>
      <c r="I90" s="18">
        <f>VLOOKUP(C90,文体测评!B:H,7,FALSE)</f>
        <v>38</v>
      </c>
      <c r="J90" s="10">
        <f t="shared" si="1"/>
        <v>78.376</v>
      </c>
      <c r="K90" s="18">
        <f>RANK(J90,$J$3:$J$127)</f>
        <v>88</v>
      </c>
      <c r="L90" s="18">
        <v>3.39</v>
      </c>
      <c r="M90" s="18"/>
      <c r="N90" s="18"/>
      <c r="O90" s="18"/>
      <c r="P90" s="18"/>
    </row>
    <row r="91" spans="1:16">
      <c r="A91" s="18">
        <v>89</v>
      </c>
      <c r="B91" s="39" t="s">
        <v>193</v>
      </c>
      <c r="C91" s="39" t="s">
        <v>194</v>
      </c>
      <c r="D91" s="18">
        <f>VLOOKUP(B91,智育测评!B:H,5,FALSE)</f>
        <v>87.67</v>
      </c>
      <c r="E91" s="18">
        <f>VLOOKUP(B91,智育测评!B:H,7,FALSE)</f>
        <v>87</v>
      </c>
      <c r="F91" s="18">
        <f>VLOOKUP(C91,德育测评!B:H,5,FALSE)</f>
        <v>60</v>
      </c>
      <c r="G91" s="18">
        <f>VLOOKUP(C91,德育测评!B:H,7,FALSE)</f>
        <v>45</v>
      </c>
      <c r="H91" s="18">
        <f>VLOOKUP(C91,文体测评!B:H,5,FALSE)</f>
        <v>50</v>
      </c>
      <c r="I91" s="18">
        <f>VLOOKUP(C91,文体测评!B:H,7,FALSE)</f>
        <v>38</v>
      </c>
      <c r="J91" s="10">
        <f t="shared" si="1"/>
        <v>78.369</v>
      </c>
      <c r="K91" s="18">
        <f>RANK(J91,$J$3:$J$127)</f>
        <v>89</v>
      </c>
      <c r="L91" s="18">
        <v>3.25</v>
      </c>
      <c r="M91" s="18"/>
      <c r="N91" s="18"/>
      <c r="O91" s="18"/>
      <c r="P91" s="18"/>
    </row>
    <row r="92" spans="1:16">
      <c r="A92" s="18">
        <v>90</v>
      </c>
      <c r="B92" s="39" t="s">
        <v>195</v>
      </c>
      <c r="C92" s="39" t="s">
        <v>196</v>
      </c>
      <c r="D92" s="18">
        <f>VLOOKUP(B92,智育测评!B:H,5,FALSE)</f>
        <v>87.43</v>
      </c>
      <c r="E92" s="18">
        <f>VLOOKUP(B92,智育测评!B:H,7,FALSE)</f>
        <v>89</v>
      </c>
      <c r="F92" s="18">
        <v>60</v>
      </c>
      <c r="G92" s="18">
        <v>45</v>
      </c>
      <c r="H92" s="18">
        <v>50</v>
      </c>
      <c r="I92" s="18">
        <v>38</v>
      </c>
      <c r="J92" s="10">
        <f t="shared" si="1"/>
        <v>78.201</v>
      </c>
      <c r="K92" s="18">
        <f>RANK(J92,$J$3:$J$127)</f>
        <v>90</v>
      </c>
      <c r="L92" s="18">
        <v>3.29</v>
      </c>
      <c r="M92" s="18"/>
      <c r="N92" s="18"/>
      <c r="O92" s="18"/>
      <c r="P92" s="18"/>
    </row>
    <row r="93" spans="1:16">
      <c r="A93" s="18">
        <v>91</v>
      </c>
      <c r="B93" s="39" t="s">
        <v>197</v>
      </c>
      <c r="C93" s="39" t="s">
        <v>198</v>
      </c>
      <c r="D93" s="18">
        <f>VLOOKUP(B93,智育测评!B:H,5,FALSE)</f>
        <v>86.84</v>
      </c>
      <c r="E93" s="18">
        <f>VLOOKUP(B93,智育测评!B:H,7,FALSE)</f>
        <v>95</v>
      </c>
      <c r="F93" s="18">
        <f>VLOOKUP(C93,德育测评!B:H,5,FALSE)</f>
        <v>62</v>
      </c>
      <c r="G93" s="18">
        <f>VLOOKUP(C93,德育测评!B:H,7,FALSE)</f>
        <v>18</v>
      </c>
      <c r="H93" s="18">
        <f>VLOOKUP(C93,文体测评!B:H,5,FALSE)</f>
        <v>50</v>
      </c>
      <c r="I93" s="18">
        <f>VLOOKUP(C93,文体测评!B:H,7,FALSE)</f>
        <v>38</v>
      </c>
      <c r="J93" s="10">
        <f t="shared" si="1"/>
        <v>78.188</v>
      </c>
      <c r="K93" s="18">
        <f>RANK(J93,$J$3:$J$127)</f>
        <v>91</v>
      </c>
      <c r="L93" s="18">
        <v>3.27</v>
      </c>
      <c r="M93" s="18"/>
      <c r="N93" s="18"/>
      <c r="O93" s="18"/>
      <c r="P93" s="18"/>
    </row>
    <row r="94" spans="1:16">
      <c r="A94" s="18">
        <v>92</v>
      </c>
      <c r="B94" s="39" t="s">
        <v>199</v>
      </c>
      <c r="C94" s="39" t="s">
        <v>200</v>
      </c>
      <c r="D94" s="18">
        <f>VLOOKUP(B94,智育测评!B:H,5,FALSE)</f>
        <v>86.8</v>
      </c>
      <c r="E94" s="18">
        <f>VLOOKUP(B94,智育测评!B:H,7,FALSE)</f>
        <v>96</v>
      </c>
      <c r="F94" s="18">
        <f>VLOOKUP(C94,德育测评!B:H,5,FALSE)</f>
        <v>62</v>
      </c>
      <c r="G94" s="18">
        <f>VLOOKUP(C94,德育测评!B:H,7,FALSE)</f>
        <v>18</v>
      </c>
      <c r="H94" s="18">
        <f>VLOOKUP(C94,文体测评!B:H,5,FALSE)</f>
        <v>50</v>
      </c>
      <c r="I94" s="18">
        <f>VLOOKUP(C94,文体测评!B:H,7,FALSE)</f>
        <v>38</v>
      </c>
      <c r="J94" s="10">
        <f t="shared" si="1"/>
        <v>78.16</v>
      </c>
      <c r="K94" s="18">
        <f>RANK(J94,$J$3:$J$127)</f>
        <v>92</v>
      </c>
      <c r="L94" s="18">
        <v>3.19</v>
      </c>
      <c r="M94" s="18"/>
      <c r="N94" s="18"/>
      <c r="O94" s="18"/>
      <c r="P94" s="18"/>
    </row>
    <row r="95" spans="1:16">
      <c r="A95" s="18">
        <v>93</v>
      </c>
      <c r="B95" s="39" t="s">
        <v>201</v>
      </c>
      <c r="C95" s="39" t="s">
        <v>202</v>
      </c>
      <c r="D95" s="18">
        <f>VLOOKUP(B95,智育测评!B:H,5,FALSE)</f>
        <v>87.18</v>
      </c>
      <c r="E95" s="18">
        <f>VLOOKUP(B95,智育测评!B:H,7,FALSE)</f>
        <v>90</v>
      </c>
      <c r="F95" s="18">
        <f>VLOOKUP(C95,德育测评!B:H,5,FALSE)</f>
        <v>60</v>
      </c>
      <c r="G95" s="18">
        <f>VLOOKUP(C95,德育测评!B:H,7,FALSE)</f>
        <v>45</v>
      </c>
      <c r="H95" s="18">
        <f>VLOOKUP(C95,文体测评!B:H,5,FALSE)</f>
        <v>50</v>
      </c>
      <c r="I95" s="18">
        <f>VLOOKUP(C95,文体测评!B:H,7,FALSE)</f>
        <v>38</v>
      </c>
      <c r="J95" s="10">
        <f t="shared" si="1"/>
        <v>78.026</v>
      </c>
      <c r="K95" s="18">
        <f>RANK(J95,$J$3:$J$127)</f>
        <v>93</v>
      </c>
      <c r="L95" s="18">
        <v>3.33</v>
      </c>
      <c r="M95" s="18"/>
      <c r="N95" s="18"/>
      <c r="O95" s="18"/>
      <c r="P95" s="18"/>
    </row>
    <row r="96" spans="1:16">
      <c r="A96" s="18">
        <v>94</v>
      </c>
      <c r="B96" s="39" t="s">
        <v>203</v>
      </c>
      <c r="C96" s="39" t="s">
        <v>204</v>
      </c>
      <c r="D96" s="18">
        <f>VLOOKUP(B96,智育测评!B:H,5,FALSE)</f>
        <v>87.1</v>
      </c>
      <c r="E96" s="18">
        <f>VLOOKUP(B96,智育测评!B:H,7,FALSE)</f>
        <v>91</v>
      </c>
      <c r="F96" s="18">
        <f>VLOOKUP(C96,德育测评!B:H,5,FALSE)</f>
        <v>60</v>
      </c>
      <c r="G96" s="18">
        <f>VLOOKUP(C96,德育测评!B:H,7,FALSE)</f>
        <v>45</v>
      </c>
      <c r="H96" s="18">
        <f>VLOOKUP(C96,文体测评!B:H,5,FALSE)</f>
        <v>50</v>
      </c>
      <c r="I96" s="18">
        <f>VLOOKUP(C96,文体测评!B:H,7,FALSE)</f>
        <v>38</v>
      </c>
      <c r="J96" s="10">
        <f t="shared" si="1"/>
        <v>77.97</v>
      </c>
      <c r="K96" s="18">
        <f>RANK(J96,$J$3:$J$127)</f>
        <v>94</v>
      </c>
      <c r="L96" s="18">
        <v>3.25</v>
      </c>
      <c r="M96" s="18"/>
      <c r="N96" s="18"/>
      <c r="O96" s="18"/>
      <c r="P96" s="18"/>
    </row>
    <row r="97" spans="1:16">
      <c r="A97" s="18">
        <v>95</v>
      </c>
      <c r="B97" s="39" t="s">
        <v>205</v>
      </c>
      <c r="C97" s="39" t="s">
        <v>206</v>
      </c>
      <c r="D97" s="18">
        <f>VLOOKUP(B97,智育测评!B:H,5,FALSE)</f>
        <v>87.02</v>
      </c>
      <c r="E97" s="18">
        <f>VLOOKUP(B97,智育测评!B:H,7,FALSE)</f>
        <v>92</v>
      </c>
      <c r="F97" s="18">
        <f>VLOOKUP(C97,德育测评!B:H,5,FALSE)</f>
        <v>60</v>
      </c>
      <c r="G97" s="18">
        <f>VLOOKUP(C97,德育测评!B:H,7,FALSE)</f>
        <v>45</v>
      </c>
      <c r="H97" s="18">
        <f>VLOOKUP(C97,文体测评!B:H,5,FALSE)</f>
        <v>50</v>
      </c>
      <c r="I97" s="18">
        <f>VLOOKUP(C97,文体测评!B:H,7,FALSE)</f>
        <v>38</v>
      </c>
      <c r="J97" s="10">
        <f t="shared" si="1"/>
        <v>77.914</v>
      </c>
      <c r="K97" s="18">
        <f>RANK(J97,$J$3:$J$127)</f>
        <v>95</v>
      </c>
      <c r="L97" s="18">
        <v>3.2</v>
      </c>
      <c r="M97" s="18"/>
      <c r="N97" s="18"/>
      <c r="O97" s="18"/>
      <c r="P97" s="18"/>
    </row>
    <row r="98" spans="1:16">
      <c r="A98" s="18">
        <v>96</v>
      </c>
      <c r="B98" s="39" t="s">
        <v>207</v>
      </c>
      <c r="C98" s="39" t="s">
        <v>208</v>
      </c>
      <c r="D98" s="18">
        <f>VLOOKUP(B98,智育测评!B:H,5,FALSE)</f>
        <v>87</v>
      </c>
      <c r="E98" s="18">
        <f>VLOOKUP(B98,智育测评!B:H,7,FALSE)</f>
        <v>93</v>
      </c>
      <c r="F98" s="18">
        <f>VLOOKUP(C98,德育测评!B:H,5,FALSE)</f>
        <v>60</v>
      </c>
      <c r="G98" s="18">
        <f>VLOOKUP(C98,德育测评!B:H,7,FALSE)</f>
        <v>45</v>
      </c>
      <c r="H98" s="18">
        <f>VLOOKUP(C98,文体测评!B:H,5,FALSE)</f>
        <v>50</v>
      </c>
      <c r="I98" s="18">
        <f>VLOOKUP(C98,文体测评!B:H,7,FALSE)</f>
        <v>38</v>
      </c>
      <c r="J98" s="10">
        <f t="shared" si="1"/>
        <v>77.9</v>
      </c>
      <c r="K98" s="18">
        <f>RANK(J98,$J$3:$J$127)</f>
        <v>96</v>
      </c>
      <c r="L98" s="18">
        <v>3.19</v>
      </c>
      <c r="M98" s="18"/>
      <c r="N98" s="18"/>
      <c r="O98" s="18"/>
      <c r="P98" s="18"/>
    </row>
    <row r="99" spans="1:16">
      <c r="A99" s="18">
        <v>97</v>
      </c>
      <c r="B99" s="39" t="s">
        <v>209</v>
      </c>
      <c r="C99" s="39" t="s">
        <v>210</v>
      </c>
      <c r="D99" s="18">
        <f>VLOOKUP(B99,智育测评!B:H,5,FALSE)</f>
        <v>86.34</v>
      </c>
      <c r="E99" s="18">
        <f>VLOOKUP(B99,智育测评!B:H,7,FALSE)</f>
        <v>101</v>
      </c>
      <c r="F99" s="18">
        <f>VLOOKUP(C99,德育测评!B:H,5,FALSE)</f>
        <v>62</v>
      </c>
      <c r="G99" s="18">
        <f>VLOOKUP(C99,德育测评!B:H,7,FALSE)</f>
        <v>18</v>
      </c>
      <c r="H99" s="18">
        <f>VLOOKUP(C99,文体测评!B:H,5,FALSE)</f>
        <v>50</v>
      </c>
      <c r="I99" s="18">
        <f>VLOOKUP(C99,文体测评!B:H,7,FALSE)</f>
        <v>38</v>
      </c>
      <c r="J99" s="10">
        <f t="shared" si="1"/>
        <v>77.838</v>
      </c>
      <c r="K99" s="18">
        <f>RANK(J99,$J$3:$J$127)</f>
        <v>97</v>
      </c>
      <c r="L99" s="18">
        <v>3.14</v>
      </c>
      <c r="M99" s="18"/>
      <c r="N99" s="18"/>
      <c r="O99" s="18"/>
      <c r="P99" s="18"/>
    </row>
    <row r="100" spans="1:16">
      <c r="A100" s="18">
        <v>98</v>
      </c>
      <c r="B100" s="39" t="s">
        <v>211</v>
      </c>
      <c r="C100" s="39" t="s">
        <v>212</v>
      </c>
      <c r="D100" s="18">
        <f>VLOOKUP(B100,智育测评!B:H,5,FALSE)</f>
        <v>86.89</v>
      </c>
      <c r="E100" s="18">
        <f>VLOOKUP(B100,智育测评!B:H,7,FALSE)</f>
        <v>94</v>
      </c>
      <c r="F100" s="18">
        <f>VLOOKUP(C100,德育测评!B:H,5,FALSE)</f>
        <v>60</v>
      </c>
      <c r="G100" s="18">
        <f>VLOOKUP(C100,德育测评!B:H,7,FALSE)</f>
        <v>45</v>
      </c>
      <c r="H100" s="18">
        <f>VLOOKUP(C100,文体测评!B:H,5,FALSE)</f>
        <v>50</v>
      </c>
      <c r="I100" s="18">
        <f>VLOOKUP(C100,文体测评!B:H,7,FALSE)</f>
        <v>38</v>
      </c>
      <c r="J100" s="10">
        <f t="shared" si="1"/>
        <v>77.823</v>
      </c>
      <c r="K100" s="18">
        <f>RANK(J100,$J$3:$J$127)</f>
        <v>98</v>
      </c>
      <c r="L100" s="18">
        <v>3.13</v>
      </c>
      <c r="M100" s="18"/>
      <c r="N100" s="18"/>
      <c r="O100" s="18"/>
      <c r="P100" s="18"/>
    </row>
    <row r="101" spans="1:16">
      <c r="A101" s="18">
        <v>99</v>
      </c>
      <c r="B101" s="39" t="s">
        <v>213</v>
      </c>
      <c r="C101" s="39" t="s">
        <v>214</v>
      </c>
      <c r="D101" s="18">
        <f>VLOOKUP(B101,智育测评!B:H,5,FALSE)</f>
        <v>86.66</v>
      </c>
      <c r="E101" s="18">
        <f>VLOOKUP(B101,智育测评!B:H,7,FALSE)</f>
        <v>98</v>
      </c>
      <c r="F101" s="18">
        <f>VLOOKUP(C101,德育测评!B:H,5,FALSE)</f>
        <v>60</v>
      </c>
      <c r="G101" s="18">
        <f>VLOOKUP(C101,德育测评!B:H,7,FALSE)</f>
        <v>45</v>
      </c>
      <c r="H101" s="18">
        <f>VLOOKUP(C101,文体测评!B:H,5,FALSE)</f>
        <v>50</v>
      </c>
      <c r="I101" s="18">
        <f>VLOOKUP(C101,文体测评!B:H,7,FALSE)</f>
        <v>38</v>
      </c>
      <c r="J101" s="10">
        <f t="shared" si="1"/>
        <v>77.662</v>
      </c>
      <c r="K101" s="18">
        <f>RANK(J101,$J$3:$J$127)</f>
        <v>99</v>
      </c>
      <c r="L101" s="18">
        <v>3.3</v>
      </c>
      <c r="M101" s="18"/>
      <c r="N101" s="18"/>
      <c r="O101" s="18"/>
      <c r="P101" s="18"/>
    </row>
    <row r="102" spans="1:16">
      <c r="A102" s="18">
        <v>100</v>
      </c>
      <c r="B102" s="39" t="s">
        <v>215</v>
      </c>
      <c r="C102" s="39" t="s">
        <v>216</v>
      </c>
      <c r="D102" s="18">
        <f>VLOOKUP(B102,智育测评!B:H,5,FALSE)</f>
        <v>85.32</v>
      </c>
      <c r="E102" s="18">
        <f>VLOOKUP(B102,智育测评!B:H,7,FALSE)</f>
        <v>108</v>
      </c>
      <c r="F102" s="18">
        <f>VLOOKUP(C102,德育测评!B:H,5,FALSE)</f>
        <v>60</v>
      </c>
      <c r="G102" s="18">
        <f>VLOOKUP(C102,德育测评!B:H,7,FALSE)</f>
        <v>45</v>
      </c>
      <c r="H102" s="18">
        <f>VLOOKUP(C102,文体测评!B:H,5,FALSE)</f>
        <v>59</v>
      </c>
      <c r="I102" s="18">
        <f>VLOOKUP(C102,文体测评!B:H,7,FALSE)</f>
        <v>12</v>
      </c>
      <c r="J102" s="10">
        <f t="shared" si="1"/>
        <v>77.624</v>
      </c>
      <c r="K102" s="18">
        <f>RANK(J102,$J$3:$J$127)</f>
        <v>100</v>
      </c>
      <c r="L102" s="18">
        <v>3.1</v>
      </c>
      <c r="M102" s="18"/>
      <c r="N102" s="18"/>
      <c r="O102" s="18"/>
      <c r="P102" s="18"/>
    </row>
    <row r="103" spans="1:16">
      <c r="A103" s="18">
        <v>101</v>
      </c>
      <c r="B103" s="39" t="s">
        <v>217</v>
      </c>
      <c r="C103" s="39" t="s">
        <v>218</v>
      </c>
      <c r="D103" s="18">
        <f>VLOOKUP(B103,智育测评!B:H,5,FALSE)</f>
        <v>86.52</v>
      </c>
      <c r="E103" s="18">
        <f>VLOOKUP(B103,智育测评!B:H,7,FALSE)</f>
        <v>99</v>
      </c>
      <c r="F103" s="18">
        <f>VLOOKUP(C103,德育测评!B:H,5,FALSE)</f>
        <v>60</v>
      </c>
      <c r="G103" s="18">
        <f>VLOOKUP(C103,德育测评!B:H,7,FALSE)</f>
        <v>45</v>
      </c>
      <c r="H103" s="18">
        <f>VLOOKUP(C103,文体测评!B:H,5,FALSE)</f>
        <v>50</v>
      </c>
      <c r="I103" s="18">
        <f>VLOOKUP(C103,文体测评!B:H,7,FALSE)</f>
        <v>38</v>
      </c>
      <c r="J103" s="10">
        <f t="shared" si="1"/>
        <v>77.564</v>
      </c>
      <c r="K103" s="18">
        <f>RANK(J103,$J$3:$J$127)</f>
        <v>101</v>
      </c>
      <c r="L103" s="18">
        <v>3.21</v>
      </c>
      <c r="M103" s="18"/>
      <c r="N103" s="18"/>
      <c r="O103" s="18"/>
      <c r="P103" s="18"/>
    </row>
    <row r="104" spans="1:16">
      <c r="A104" s="18">
        <v>102</v>
      </c>
      <c r="B104" s="39" t="s">
        <v>219</v>
      </c>
      <c r="C104" s="39" t="s">
        <v>220</v>
      </c>
      <c r="D104" s="18">
        <f>VLOOKUP(B104,智育测评!B:H,5,FALSE)</f>
        <v>85.77</v>
      </c>
      <c r="E104" s="18">
        <f>VLOOKUP(B104,智育测评!B:H,7,FALSE)</f>
        <v>104</v>
      </c>
      <c r="F104" s="18">
        <f>VLOOKUP(C104,德育测评!B:H,5,FALSE)</f>
        <v>60</v>
      </c>
      <c r="G104" s="18">
        <f>VLOOKUP(C104,德育测评!B:H,7,FALSE)</f>
        <v>45</v>
      </c>
      <c r="H104" s="18">
        <f>VLOOKUP(C104,文体测评!B:H,5,FALSE)</f>
        <v>55</v>
      </c>
      <c r="I104" s="18">
        <f>VLOOKUP(C104,文体测评!B:H,7,FALSE)</f>
        <v>20</v>
      </c>
      <c r="J104" s="10">
        <f t="shared" si="1"/>
        <v>77.539</v>
      </c>
      <c r="K104" s="18">
        <f>RANK(J104,$J$3:$J$127)</f>
        <v>102</v>
      </c>
      <c r="L104" s="18">
        <v>3.19</v>
      </c>
      <c r="M104" s="18"/>
      <c r="N104" s="18"/>
      <c r="O104" s="18"/>
      <c r="P104" s="18"/>
    </row>
    <row r="105" spans="1:16">
      <c r="A105" s="18">
        <v>103</v>
      </c>
      <c r="B105" s="39" t="s">
        <v>221</v>
      </c>
      <c r="C105" s="39" t="s">
        <v>222</v>
      </c>
      <c r="D105" s="18">
        <f>VLOOKUP(B105,智育测评!B:H,5,FALSE)</f>
        <v>86.37</v>
      </c>
      <c r="E105" s="18">
        <f>VLOOKUP(B105,智育测评!B:H,7,FALSE)</f>
        <v>100</v>
      </c>
      <c r="F105" s="18">
        <f>VLOOKUP(C105,德育测评!B:H,5,FALSE)</f>
        <v>60</v>
      </c>
      <c r="G105" s="18">
        <f>VLOOKUP(C105,德育测评!B:H,7,FALSE)</f>
        <v>45</v>
      </c>
      <c r="H105" s="18">
        <f>VLOOKUP(C105,文体测评!B:H,5,FALSE)</f>
        <v>50</v>
      </c>
      <c r="I105" s="18">
        <f>VLOOKUP(C105,文体测评!B:H,7,FALSE)</f>
        <v>38</v>
      </c>
      <c r="J105" s="10">
        <f t="shared" si="1"/>
        <v>77.459</v>
      </c>
      <c r="K105" s="18">
        <f>RANK(J105,$J$3:$J$127)</f>
        <v>103</v>
      </c>
      <c r="L105" s="18">
        <v>3.25</v>
      </c>
      <c r="M105" s="18"/>
      <c r="N105" s="18"/>
      <c r="O105" s="18"/>
      <c r="P105" s="18"/>
    </row>
    <row r="106" spans="1:16">
      <c r="A106" s="18">
        <v>104</v>
      </c>
      <c r="B106" s="39" t="s">
        <v>223</v>
      </c>
      <c r="C106" s="39" t="s">
        <v>224</v>
      </c>
      <c r="D106" s="18">
        <f>VLOOKUP(B106,智育测评!B:H,5,FALSE)</f>
        <v>86.29</v>
      </c>
      <c r="E106" s="18">
        <f>VLOOKUP(B106,智育测评!B:H,7,FALSE)</f>
        <v>102</v>
      </c>
      <c r="F106" s="18">
        <f>VLOOKUP(C106,德育测评!B:H,5,FALSE)</f>
        <v>60</v>
      </c>
      <c r="G106" s="18">
        <f>VLOOKUP(C106,德育测评!B:H,7,FALSE)</f>
        <v>45</v>
      </c>
      <c r="H106" s="18">
        <f>VLOOKUP(C106,文体测评!B:H,5,FALSE)</f>
        <v>50</v>
      </c>
      <c r="I106" s="18">
        <f>VLOOKUP(C106,文体测评!B:H,7,FALSE)</f>
        <v>38</v>
      </c>
      <c r="J106" s="10">
        <f t="shared" si="1"/>
        <v>77.403</v>
      </c>
      <c r="K106" s="18">
        <f>RANK(J106,$J$3:$J$127)</f>
        <v>104</v>
      </c>
      <c r="L106" s="18">
        <v>3.2</v>
      </c>
      <c r="M106" s="18"/>
      <c r="N106" s="18"/>
      <c r="O106" s="18"/>
      <c r="P106" s="18"/>
    </row>
    <row r="107" spans="1:16">
      <c r="A107" s="18">
        <v>105</v>
      </c>
      <c r="B107" s="39" t="s">
        <v>225</v>
      </c>
      <c r="C107" s="39" t="s">
        <v>226</v>
      </c>
      <c r="D107" s="18">
        <f>VLOOKUP(B107,智育测评!B:H,5,FALSE)</f>
        <v>86.22</v>
      </c>
      <c r="E107" s="18">
        <f>VLOOKUP(B107,智育测评!B:H,7,FALSE)</f>
        <v>103</v>
      </c>
      <c r="F107" s="18">
        <f>VLOOKUP(C107,德育测评!B:H,5,FALSE)</f>
        <v>60</v>
      </c>
      <c r="G107" s="18">
        <f>VLOOKUP(C107,德育测评!B:H,7,FALSE)</f>
        <v>45</v>
      </c>
      <c r="H107" s="18">
        <f>VLOOKUP(C107,文体测评!B:H,5,FALSE)</f>
        <v>50</v>
      </c>
      <c r="I107" s="18">
        <f>VLOOKUP(C107,文体测评!B:H,7,FALSE)</f>
        <v>38</v>
      </c>
      <c r="J107" s="10">
        <f t="shared" si="1"/>
        <v>77.354</v>
      </c>
      <c r="K107" s="18">
        <f>RANK(J107,$J$3:$J$127)</f>
        <v>105</v>
      </c>
      <c r="L107" s="18">
        <v>3.19</v>
      </c>
      <c r="M107" s="18"/>
      <c r="N107" s="18"/>
      <c r="O107" s="18"/>
      <c r="P107" s="18"/>
    </row>
    <row r="108" spans="1:16">
      <c r="A108" s="18">
        <v>106</v>
      </c>
      <c r="B108" s="39" t="s">
        <v>227</v>
      </c>
      <c r="C108" s="39" t="s">
        <v>228</v>
      </c>
      <c r="D108" s="18">
        <f>VLOOKUP(B108,智育测评!B:H,5,FALSE)</f>
        <v>85.66</v>
      </c>
      <c r="E108" s="18">
        <f>VLOOKUP(B108,智育测评!B:H,7,FALSE)</f>
        <v>107</v>
      </c>
      <c r="F108" s="18">
        <f>VLOOKUP(C108,德育测评!B:H,5,FALSE)</f>
        <v>60</v>
      </c>
      <c r="G108" s="18">
        <f>VLOOKUP(C108,德育测评!B:H,7,FALSE)</f>
        <v>45</v>
      </c>
      <c r="H108" s="18">
        <f>VLOOKUP(C108,文体测评!B:H,5,FALSE)</f>
        <v>53</v>
      </c>
      <c r="I108" s="18">
        <f>VLOOKUP(C108,文体测评!B:H,7,FALSE)</f>
        <v>28</v>
      </c>
      <c r="J108" s="10">
        <f t="shared" si="1"/>
        <v>77.262</v>
      </c>
      <c r="K108" s="18">
        <f>RANK(J108,$J$3:$J$127)</f>
        <v>106</v>
      </c>
      <c r="L108" s="18">
        <v>3.25</v>
      </c>
      <c r="M108" s="18"/>
      <c r="N108" s="18"/>
      <c r="O108" s="18"/>
      <c r="P108" s="18"/>
    </row>
    <row r="109" spans="1:16">
      <c r="A109" s="18">
        <v>107</v>
      </c>
      <c r="B109" s="39" t="s">
        <v>229</v>
      </c>
      <c r="C109" s="39" t="s">
        <v>230</v>
      </c>
      <c r="D109" s="18">
        <f>VLOOKUP(B109,智育测评!B:H,5,FALSE)</f>
        <v>85.76</v>
      </c>
      <c r="E109" s="18">
        <f>VLOOKUP(B109,智育测评!B:H,7,FALSE)</f>
        <v>105</v>
      </c>
      <c r="F109" s="18">
        <f>VLOOKUP(C109,德育测评!B:H,5,FALSE)</f>
        <v>60</v>
      </c>
      <c r="G109" s="18">
        <f>VLOOKUP(C109,德育测评!B:H,7,FALSE)</f>
        <v>45</v>
      </c>
      <c r="H109" s="18">
        <f>VLOOKUP(C109,文体测评!B:H,5,FALSE)</f>
        <v>51</v>
      </c>
      <c r="I109" s="18">
        <f>VLOOKUP(C109,文体测评!B:H,7,FALSE)</f>
        <v>34</v>
      </c>
      <c r="J109" s="10">
        <f t="shared" si="1"/>
        <v>77.132</v>
      </c>
      <c r="K109" s="18">
        <f>RANK(J109,$J$3:$J$127)</f>
        <v>107</v>
      </c>
      <c r="L109" s="18">
        <v>3.18</v>
      </c>
      <c r="M109" s="18"/>
      <c r="N109" s="18"/>
      <c r="O109" s="18"/>
      <c r="P109" s="18"/>
    </row>
    <row r="110" spans="1:16">
      <c r="A110" s="18">
        <v>108</v>
      </c>
      <c r="B110" s="39" t="s">
        <v>231</v>
      </c>
      <c r="C110" s="39" t="s">
        <v>232</v>
      </c>
      <c r="D110" s="18">
        <f>VLOOKUP(B110,智育测评!B:H,5,FALSE)</f>
        <v>85.67</v>
      </c>
      <c r="E110" s="18">
        <f>VLOOKUP(B110,智育测评!B:H,7,FALSE)</f>
        <v>106</v>
      </c>
      <c r="F110" s="18">
        <f>VLOOKUP(C110,德育测评!B:H,5,FALSE)</f>
        <v>60</v>
      </c>
      <c r="G110" s="18">
        <f>VLOOKUP(C110,德育测评!B:H,7,FALSE)</f>
        <v>45</v>
      </c>
      <c r="H110" s="18">
        <f>VLOOKUP(C110,文体测评!B:H,5,FALSE)</f>
        <v>50</v>
      </c>
      <c r="I110" s="18">
        <f>VLOOKUP(C110,文体测评!B:H,7,FALSE)</f>
        <v>38</v>
      </c>
      <c r="J110" s="10">
        <f t="shared" si="1"/>
        <v>76.969</v>
      </c>
      <c r="K110" s="18">
        <f>RANK(J110,$J$3:$J$127)</f>
        <v>108</v>
      </c>
      <c r="L110" s="18">
        <v>3.12</v>
      </c>
      <c r="M110" s="18"/>
      <c r="N110" s="18"/>
      <c r="O110" s="18"/>
      <c r="P110" s="18"/>
    </row>
    <row r="111" spans="1:16">
      <c r="A111" s="18">
        <v>109</v>
      </c>
      <c r="B111" s="39" t="s">
        <v>233</v>
      </c>
      <c r="C111" s="39" t="s">
        <v>234</v>
      </c>
      <c r="D111" s="18">
        <f>VLOOKUP(B111,智育测评!B:H,5,FALSE)</f>
        <v>85</v>
      </c>
      <c r="E111" s="18">
        <f>VLOOKUP(B111,智育测评!B:H,7,FALSE)</f>
        <v>112</v>
      </c>
      <c r="F111" s="18">
        <f>VLOOKUP(C111,德育测评!B:H,5,FALSE)</f>
        <v>62</v>
      </c>
      <c r="G111" s="18">
        <f>VLOOKUP(C111,德育测评!B:H,7,FALSE)</f>
        <v>18</v>
      </c>
      <c r="H111" s="18">
        <f>VLOOKUP(C111,文体测评!B:H,5,FALSE)</f>
        <v>50</v>
      </c>
      <c r="I111" s="18">
        <f>VLOOKUP(C111,文体测评!B:H,7,FALSE)</f>
        <v>38</v>
      </c>
      <c r="J111" s="10">
        <f t="shared" si="1"/>
        <v>76.9</v>
      </c>
      <c r="K111" s="18">
        <f>RANK(J111,$J$3:$J$127)</f>
        <v>109</v>
      </c>
      <c r="L111" s="18">
        <v>2.97</v>
      </c>
      <c r="M111" s="18"/>
      <c r="N111" s="18"/>
      <c r="O111" s="18"/>
      <c r="P111" s="18"/>
    </row>
    <row r="112" spans="1:16">
      <c r="A112" s="18">
        <v>110</v>
      </c>
      <c r="B112" s="39" t="s">
        <v>235</v>
      </c>
      <c r="C112" s="39" t="s">
        <v>236</v>
      </c>
      <c r="D112" s="18">
        <f>VLOOKUP(B112,智育测评!B:H,5,FALSE)</f>
        <v>85.24</v>
      </c>
      <c r="E112" s="18">
        <f>VLOOKUP(B112,智育测评!B:H,7,FALSE)</f>
        <v>109</v>
      </c>
      <c r="F112" s="18">
        <f>VLOOKUP(C112,德育测评!B:H,5,FALSE)</f>
        <v>60</v>
      </c>
      <c r="G112" s="18">
        <f>VLOOKUP(C112,德育测评!B:H,7,FALSE)</f>
        <v>45</v>
      </c>
      <c r="H112" s="18">
        <f>VLOOKUP(C112,文体测评!B:H,5,FALSE)</f>
        <v>50</v>
      </c>
      <c r="I112" s="18">
        <f>VLOOKUP(C112,文体测评!B:H,7,FALSE)</f>
        <v>38</v>
      </c>
      <c r="J112" s="10">
        <f t="shared" si="1"/>
        <v>76.668</v>
      </c>
      <c r="K112" s="18">
        <f>RANK(J112,$J$3:$J$127)</f>
        <v>110</v>
      </c>
      <c r="L112" s="18">
        <v>3.05</v>
      </c>
      <c r="M112" s="18"/>
      <c r="N112" s="18"/>
      <c r="O112" s="18"/>
      <c r="P112" s="18"/>
    </row>
    <row r="113" spans="1:16">
      <c r="A113" s="18">
        <v>111</v>
      </c>
      <c r="B113" s="39" t="s">
        <v>237</v>
      </c>
      <c r="C113" s="39" t="s">
        <v>238</v>
      </c>
      <c r="D113" s="18">
        <f>VLOOKUP(B113,智育测评!B:H,5,FALSE)</f>
        <v>85.22</v>
      </c>
      <c r="E113" s="18">
        <f>VLOOKUP(B113,智育测评!B:H,7,FALSE)</f>
        <v>110</v>
      </c>
      <c r="F113" s="18">
        <f>VLOOKUP(C113,德育测评!B:H,5,FALSE)</f>
        <v>60</v>
      </c>
      <c r="G113" s="18">
        <f>VLOOKUP(C113,德育测评!B:H,7,FALSE)</f>
        <v>45</v>
      </c>
      <c r="H113" s="18">
        <f>VLOOKUP(C113,文体测评!B:H,5,FALSE)</f>
        <v>50</v>
      </c>
      <c r="I113" s="18">
        <f>VLOOKUP(C113,文体测评!B:H,7,FALSE)</f>
        <v>38</v>
      </c>
      <c r="J113" s="10">
        <f t="shared" si="1"/>
        <v>76.654</v>
      </c>
      <c r="K113" s="18">
        <f>RANK(J113,$J$3:$J$127)</f>
        <v>111</v>
      </c>
      <c r="L113" s="18">
        <v>3.18</v>
      </c>
      <c r="M113" s="18"/>
      <c r="N113" s="18"/>
      <c r="O113" s="18"/>
      <c r="P113" s="18"/>
    </row>
    <row r="114" spans="1:16">
      <c r="A114" s="18">
        <v>112</v>
      </c>
      <c r="B114" s="39" t="s">
        <v>239</v>
      </c>
      <c r="C114" s="39" t="s">
        <v>240</v>
      </c>
      <c r="D114" s="18">
        <f>VLOOKUP(B114,智育测评!B:H,5,FALSE)</f>
        <v>84.6</v>
      </c>
      <c r="E114" s="18">
        <f>VLOOKUP(B114,智育测评!B:H,7,FALSE)</f>
        <v>114</v>
      </c>
      <c r="F114" s="18">
        <f>VLOOKUP(C114,德育测评!B:H,5,FALSE)</f>
        <v>62</v>
      </c>
      <c r="G114" s="18">
        <f>VLOOKUP(C114,德育测评!B:H,7,FALSE)</f>
        <v>18</v>
      </c>
      <c r="H114" s="18">
        <f>VLOOKUP(C114,文体测评!B:H,5,FALSE)</f>
        <v>50</v>
      </c>
      <c r="I114" s="18">
        <f>VLOOKUP(C114,文体测评!B:H,7,FALSE)</f>
        <v>38</v>
      </c>
      <c r="J114" s="10">
        <f t="shared" si="1"/>
        <v>76.62</v>
      </c>
      <c r="K114" s="18">
        <f>RANK(J114,$J$3:$J$127)</f>
        <v>112</v>
      </c>
      <c r="L114" s="18">
        <v>3.04</v>
      </c>
      <c r="M114" s="18"/>
      <c r="N114" s="18"/>
      <c r="O114" s="18"/>
      <c r="P114" s="18"/>
    </row>
    <row r="115" spans="1:16">
      <c r="A115" s="18">
        <v>113</v>
      </c>
      <c r="B115" s="39" t="s">
        <v>241</v>
      </c>
      <c r="C115" s="39" t="s">
        <v>242</v>
      </c>
      <c r="D115" s="18">
        <f>VLOOKUP(B115,智育测评!B:H,5,FALSE)</f>
        <v>85.09</v>
      </c>
      <c r="E115" s="18">
        <f>VLOOKUP(B115,智育测评!B:H,7,FALSE)</f>
        <v>111</v>
      </c>
      <c r="F115" s="18">
        <f>VLOOKUP(C115,德育测评!B:H,5,FALSE)</f>
        <v>60</v>
      </c>
      <c r="G115" s="18">
        <f>VLOOKUP(C115,德育测评!B:H,7,FALSE)</f>
        <v>45</v>
      </c>
      <c r="H115" s="18">
        <f>VLOOKUP(C115,文体测评!B:H,5,FALSE)</f>
        <v>50</v>
      </c>
      <c r="I115" s="18">
        <f>VLOOKUP(C115,文体测评!B:H,7,FALSE)</f>
        <v>38</v>
      </c>
      <c r="J115" s="10">
        <f t="shared" si="1"/>
        <v>76.563</v>
      </c>
      <c r="K115" s="18">
        <f>RANK(J115,$J$3:$J$127)</f>
        <v>113</v>
      </c>
      <c r="L115" s="18">
        <v>3.15</v>
      </c>
      <c r="M115" s="18"/>
      <c r="N115" s="18"/>
      <c r="O115" s="18"/>
      <c r="P115" s="18"/>
    </row>
    <row r="116" spans="1:16">
      <c r="A116" s="18">
        <v>114</v>
      </c>
      <c r="B116" s="39" t="s">
        <v>243</v>
      </c>
      <c r="C116" s="39" t="s">
        <v>244</v>
      </c>
      <c r="D116" s="18">
        <f>VLOOKUP(B116,智育测评!B:H,5,FALSE)</f>
        <v>84.91</v>
      </c>
      <c r="E116" s="18">
        <f>VLOOKUP(B116,智育测评!B:H,7,FALSE)</f>
        <v>113</v>
      </c>
      <c r="F116" s="18">
        <f>VLOOKUP(C116,德育测评!B:H,5,FALSE)</f>
        <v>60</v>
      </c>
      <c r="G116" s="18">
        <f>VLOOKUP(C116,德育测评!B:H,7,FALSE)</f>
        <v>45</v>
      </c>
      <c r="H116" s="18">
        <f>VLOOKUP(C116,文体测评!B:H,5,FALSE)</f>
        <v>50</v>
      </c>
      <c r="I116" s="18">
        <f>VLOOKUP(C116,文体测评!B:H,7,FALSE)</f>
        <v>38</v>
      </c>
      <c r="J116" s="10">
        <f t="shared" si="1"/>
        <v>76.437</v>
      </c>
      <c r="K116" s="18">
        <f>RANK(J116,$J$3:$J$127)</f>
        <v>114</v>
      </c>
      <c r="L116" s="18">
        <v>2.92</v>
      </c>
      <c r="M116" s="18"/>
      <c r="N116" s="18"/>
      <c r="O116" s="18"/>
      <c r="P116" s="18"/>
    </row>
    <row r="117" spans="1:16">
      <c r="A117" s="18">
        <v>115</v>
      </c>
      <c r="B117" s="39" t="s">
        <v>245</v>
      </c>
      <c r="C117" s="39" t="s">
        <v>246</v>
      </c>
      <c r="D117" s="18">
        <f>VLOOKUP(B117,智育测评!B:H,5,FALSE)</f>
        <v>84.56</v>
      </c>
      <c r="E117" s="18">
        <f>VLOOKUP(B117,智育测评!B:H,7,FALSE)</f>
        <v>115</v>
      </c>
      <c r="F117" s="18">
        <f>VLOOKUP(C117,德育测评!B:H,5,FALSE)</f>
        <v>60</v>
      </c>
      <c r="G117" s="18">
        <f>VLOOKUP(C117,德育测评!B:H,7,FALSE)</f>
        <v>45</v>
      </c>
      <c r="H117" s="18">
        <f>VLOOKUP(C117,文体测评!B:H,5,FALSE)</f>
        <v>50</v>
      </c>
      <c r="I117" s="18">
        <f>VLOOKUP(C117,文体测评!B:H,7,FALSE)</f>
        <v>38</v>
      </c>
      <c r="J117" s="10">
        <f t="shared" si="1"/>
        <v>76.192</v>
      </c>
      <c r="K117" s="18">
        <f>RANK(J117,$J$3:$J$127)</f>
        <v>115</v>
      </c>
      <c r="L117" s="18">
        <v>2.93</v>
      </c>
      <c r="M117" s="18"/>
      <c r="N117" s="18"/>
      <c r="O117" s="18"/>
      <c r="P117" s="18"/>
    </row>
    <row r="118" spans="1:16">
      <c r="A118" s="18">
        <v>116</v>
      </c>
      <c r="B118" s="39" t="s">
        <v>247</v>
      </c>
      <c r="C118" s="39" t="s">
        <v>248</v>
      </c>
      <c r="D118" s="18">
        <f>VLOOKUP(B118,智育测评!B:H,5,FALSE)</f>
        <v>84.45</v>
      </c>
      <c r="E118" s="18">
        <f>VLOOKUP(B118,智育测评!B:H,7,FALSE)</f>
        <v>116</v>
      </c>
      <c r="F118" s="18">
        <f>VLOOKUP(C118,德育测评!B:H,5,FALSE)</f>
        <v>60</v>
      </c>
      <c r="G118" s="18">
        <f>VLOOKUP(C118,德育测评!B:H,7,FALSE)</f>
        <v>45</v>
      </c>
      <c r="H118" s="18">
        <f>VLOOKUP(C118,文体测评!B:H,5,FALSE)</f>
        <v>50</v>
      </c>
      <c r="I118" s="18">
        <f>VLOOKUP(C118,文体测评!B:H,7,FALSE)</f>
        <v>38</v>
      </c>
      <c r="J118" s="10">
        <f t="shared" si="1"/>
        <v>76.115</v>
      </c>
      <c r="K118" s="18">
        <f>RANK(J118,$J$3:$J$127)</f>
        <v>116</v>
      </c>
      <c r="L118" s="18">
        <v>3.04</v>
      </c>
      <c r="M118" s="18"/>
      <c r="N118" s="18"/>
      <c r="O118" s="18"/>
      <c r="P118" s="18"/>
    </row>
    <row r="119" spans="1:16">
      <c r="A119" s="18">
        <v>117</v>
      </c>
      <c r="B119" s="39" t="s">
        <v>249</v>
      </c>
      <c r="C119" s="39" t="s">
        <v>250</v>
      </c>
      <c r="D119" s="18">
        <f>VLOOKUP(B119,智育测评!B:H,5,FALSE)</f>
        <v>84.22</v>
      </c>
      <c r="E119" s="18">
        <f>VLOOKUP(B119,智育测评!B:H,7,FALSE)</f>
        <v>117</v>
      </c>
      <c r="F119" s="18">
        <f>VLOOKUP(C119,德育测评!B:H,5,FALSE)</f>
        <v>60</v>
      </c>
      <c r="G119" s="18">
        <f>VLOOKUP(C119,德育测评!B:H,7,FALSE)</f>
        <v>45</v>
      </c>
      <c r="H119" s="18">
        <f>VLOOKUP(C119,文体测评!B:H,5,FALSE)</f>
        <v>50</v>
      </c>
      <c r="I119" s="18">
        <f>VLOOKUP(C119,文体测评!B:H,7,FALSE)</f>
        <v>38</v>
      </c>
      <c r="J119" s="10">
        <f t="shared" si="1"/>
        <v>75.954</v>
      </c>
      <c r="K119" s="18">
        <f>RANK(J119,$J$3:$J$127)</f>
        <v>117</v>
      </c>
      <c r="L119" s="18">
        <v>2.94</v>
      </c>
      <c r="M119" s="18"/>
      <c r="N119" s="18"/>
      <c r="O119" s="18"/>
      <c r="P119" s="18"/>
    </row>
    <row r="120" spans="1:16">
      <c r="A120" s="18">
        <v>118</v>
      </c>
      <c r="B120" s="39" t="s">
        <v>251</v>
      </c>
      <c r="C120" s="39" t="s">
        <v>252</v>
      </c>
      <c r="D120" s="18">
        <f>VLOOKUP(B120,智育测评!B:H,5,FALSE)</f>
        <v>84.17</v>
      </c>
      <c r="E120" s="18">
        <f>VLOOKUP(B120,智育测评!B:H,7,FALSE)</f>
        <v>118</v>
      </c>
      <c r="F120" s="18">
        <f>VLOOKUP(C120,德育测评!B:H,5,FALSE)</f>
        <v>60</v>
      </c>
      <c r="G120" s="18">
        <f>VLOOKUP(C120,德育测评!B:H,7,FALSE)</f>
        <v>45</v>
      </c>
      <c r="H120" s="18">
        <f>VLOOKUP(C120,文体测评!B:H,5,FALSE)</f>
        <v>50</v>
      </c>
      <c r="I120" s="18">
        <f>VLOOKUP(C120,文体测评!B:H,7,FALSE)</f>
        <v>38</v>
      </c>
      <c r="J120" s="10">
        <f t="shared" si="1"/>
        <v>75.919</v>
      </c>
      <c r="K120" s="18">
        <f>RANK(J120,$J$3:$J$127)</f>
        <v>118</v>
      </c>
      <c r="L120" s="18">
        <v>2.84</v>
      </c>
      <c r="M120" s="18"/>
      <c r="N120" s="18"/>
      <c r="O120" s="18"/>
      <c r="P120" s="18"/>
    </row>
    <row r="121" spans="1:16">
      <c r="A121" s="18">
        <v>119</v>
      </c>
      <c r="B121" s="39" t="s">
        <v>253</v>
      </c>
      <c r="C121" s="39" t="s">
        <v>254</v>
      </c>
      <c r="D121" s="18">
        <f>VLOOKUP(B121,智育测评!B:H,5,FALSE)</f>
        <v>84.04</v>
      </c>
      <c r="E121" s="18">
        <f>VLOOKUP(B121,智育测评!B:H,7,FALSE)</f>
        <v>119</v>
      </c>
      <c r="F121" s="18">
        <f>VLOOKUP(C121,德育测评!B:H,5,FALSE)</f>
        <v>60</v>
      </c>
      <c r="G121" s="18">
        <f>VLOOKUP(C121,德育测评!B:H,7,FALSE)</f>
        <v>45</v>
      </c>
      <c r="H121" s="18">
        <f>VLOOKUP(C121,文体测评!B:H,5,FALSE)</f>
        <v>50</v>
      </c>
      <c r="I121" s="18">
        <f>VLOOKUP(C121,文体测评!B:H,7,FALSE)</f>
        <v>38</v>
      </c>
      <c r="J121" s="10">
        <f t="shared" si="1"/>
        <v>75.828</v>
      </c>
      <c r="K121" s="18">
        <f>RANK(J121,$J$3:$J$127)</f>
        <v>119</v>
      </c>
      <c r="L121" s="18">
        <v>2.95</v>
      </c>
      <c r="M121" s="18"/>
      <c r="N121" s="18"/>
      <c r="O121" s="18"/>
      <c r="P121" s="18"/>
    </row>
    <row r="122" spans="1:16">
      <c r="A122" s="18">
        <v>120</v>
      </c>
      <c r="B122" s="39" t="s">
        <v>255</v>
      </c>
      <c r="C122" s="39" t="s">
        <v>256</v>
      </c>
      <c r="D122" s="18">
        <f>VLOOKUP(B122,智育测评!B:H,5,FALSE)</f>
        <v>83.87</v>
      </c>
      <c r="E122" s="18">
        <f>VLOOKUP(B122,智育测评!B:H,7,FALSE)</f>
        <v>120</v>
      </c>
      <c r="F122" s="18">
        <f>VLOOKUP(C122,德育测评!B:H,5,FALSE)</f>
        <v>60</v>
      </c>
      <c r="G122" s="18">
        <f>VLOOKUP(C122,德育测评!B:H,7,FALSE)</f>
        <v>45</v>
      </c>
      <c r="H122" s="18">
        <f>VLOOKUP(C122,文体测评!B:H,5,FALSE)</f>
        <v>51</v>
      </c>
      <c r="I122" s="18">
        <f>VLOOKUP(C122,文体测评!B:H,7,FALSE)</f>
        <v>34</v>
      </c>
      <c r="J122" s="10">
        <f t="shared" si="1"/>
        <v>75.809</v>
      </c>
      <c r="K122" s="18">
        <f>RANK(J122,$J$3:$J$127)</f>
        <v>120</v>
      </c>
      <c r="L122" s="18">
        <v>2.98</v>
      </c>
      <c r="M122" s="18"/>
      <c r="N122" s="18"/>
      <c r="O122" s="18"/>
      <c r="P122" s="18"/>
    </row>
    <row r="123" spans="1:16">
      <c r="A123" s="18">
        <v>121</v>
      </c>
      <c r="B123" s="39" t="s">
        <v>257</v>
      </c>
      <c r="C123" s="39" t="s">
        <v>258</v>
      </c>
      <c r="D123" s="18">
        <f>VLOOKUP(B123,智育测评!B:H,5,FALSE)</f>
        <v>83.86</v>
      </c>
      <c r="E123" s="18">
        <f>VLOOKUP(B123,智育测评!B:H,7,FALSE)</f>
        <v>121</v>
      </c>
      <c r="F123" s="18">
        <f>VLOOKUP(C123,德育测评!B:H,5,FALSE)</f>
        <v>60</v>
      </c>
      <c r="G123" s="18">
        <f>VLOOKUP(C123,德育测评!B:H,7,FALSE)</f>
        <v>45</v>
      </c>
      <c r="H123" s="18">
        <f>VLOOKUP(C123,文体测评!B:H,5,FALSE)</f>
        <v>50</v>
      </c>
      <c r="I123" s="18">
        <f>VLOOKUP(C123,文体测评!B:H,7,FALSE)</f>
        <v>38</v>
      </c>
      <c r="J123" s="10">
        <f t="shared" si="1"/>
        <v>75.702</v>
      </c>
      <c r="K123" s="18">
        <f>RANK(J123,$J$3:$J$127)</f>
        <v>121</v>
      </c>
      <c r="L123" s="18">
        <v>2.89</v>
      </c>
      <c r="M123" s="18"/>
      <c r="N123" s="18"/>
      <c r="O123" s="18"/>
      <c r="P123" s="18"/>
    </row>
    <row r="124" spans="1:16">
      <c r="A124" s="18">
        <v>122</v>
      </c>
      <c r="B124" s="39" t="s">
        <v>259</v>
      </c>
      <c r="C124" s="39" t="s">
        <v>260</v>
      </c>
      <c r="D124" s="18">
        <f>VLOOKUP(B124,智育测评!B:H,5,FALSE)</f>
        <v>82.84</v>
      </c>
      <c r="E124" s="18">
        <f>VLOOKUP(B124,智育测评!B:H,7,FALSE)</f>
        <v>122</v>
      </c>
      <c r="F124" s="18">
        <f>VLOOKUP(C124,德育测评!B:H,5,FALSE)</f>
        <v>60</v>
      </c>
      <c r="G124" s="18">
        <f>VLOOKUP(C124,德育测评!B:H,7,FALSE)</f>
        <v>45</v>
      </c>
      <c r="H124" s="18">
        <f>VLOOKUP(C124,文体测评!B:H,5,FALSE)</f>
        <v>50</v>
      </c>
      <c r="I124" s="18">
        <f>VLOOKUP(C124,文体测评!B:H,7,FALSE)</f>
        <v>38</v>
      </c>
      <c r="J124" s="10">
        <f t="shared" si="1"/>
        <v>74.988</v>
      </c>
      <c r="K124" s="18">
        <f>RANK(J124,$J$3:$J$127)</f>
        <v>122</v>
      </c>
      <c r="L124" s="18">
        <v>2.81</v>
      </c>
      <c r="M124" s="18"/>
      <c r="N124" s="18"/>
      <c r="O124" s="18"/>
      <c r="P124" s="18"/>
    </row>
    <row r="125" spans="1:16">
      <c r="A125" s="18">
        <v>123</v>
      </c>
      <c r="B125" s="39" t="s">
        <v>261</v>
      </c>
      <c r="C125" s="39" t="s">
        <v>262</v>
      </c>
      <c r="D125" s="18">
        <f>VLOOKUP(B125,智育测评!B:H,5,FALSE)</f>
        <v>82.03</v>
      </c>
      <c r="E125" s="18">
        <f>VLOOKUP(B125,智育测评!B:H,7,FALSE)</f>
        <v>123</v>
      </c>
      <c r="F125" s="18">
        <f>VLOOKUP(C125,德育测评!B:H,5,FALSE)</f>
        <v>60</v>
      </c>
      <c r="G125" s="18">
        <f>VLOOKUP(C125,德育测评!B:H,7,FALSE)</f>
        <v>45</v>
      </c>
      <c r="H125" s="18">
        <f>VLOOKUP(C125,文体测评!B:H,5,FALSE)</f>
        <v>50</v>
      </c>
      <c r="I125" s="18">
        <f>VLOOKUP(C125,文体测评!B:H,7,FALSE)</f>
        <v>38</v>
      </c>
      <c r="J125" s="10">
        <f t="shared" si="1"/>
        <v>74.421</v>
      </c>
      <c r="K125" s="18">
        <f>RANK(J125,$J$3:$J$127)</f>
        <v>123</v>
      </c>
      <c r="L125" s="18">
        <v>3.29</v>
      </c>
      <c r="M125" s="18"/>
      <c r="N125" s="18"/>
      <c r="O125" s="18"/>
      <c r="P125" s="18"/>
    </row>
    <row r="126" spans="1:16">
      <c r="A126" s="18">
        <v>124</v>
      </c>
      <c r="B126" s="39" t="s">
        <v>263</v>
      </c>
      <c r="C126" s="39" t="s">
        <v>264</v>
      </c>
      <c r="D126" s="18">
        <f>VLOOKUP(B126,智育测评!B:H,5,FALSE)</f>
        <v>81.92</v>
      </c>
      <c r="E126" s="18">
        <f>VLOOKUP(B126,智育测评!B:H,7,FALSE)</f>
        <v>124</v>
      </c>
      <c r="F126" s="18">
        <f>VLOOKUP(C126,德育测评!B:H,5,FALSE)</f>
        <v>60</v>
      </c>
      <c r="G126" s="18">
        <f>VLOOKUP(C126,德育测评!B:H,7,FALSE)</f>
        <v>45</v>
      </c>
      <c r="H126" s="18">
        <f>VLOOKUP(C126,文体测评!B:H,5,FALSE)</f>
        <v>50</v>
      </c>
      <c r="I126" s="18">
        <f>VLOOKUP(C126,文体测评!B:H,7,FALSE)</f>
        <v>38</v>
      </c>
      <c r="J126" s="10">
        <f t="shared" si="1"/>
        <v>74.344</v>
      </c>
      <c r="K126" s="18">
        <f>RANK(J126,$J$3:$J$127)</f>
        <v>124</v>
      </c>
      <c r="L126" s="18">
        <v>2.82</v>
      </c>
      <c r="M126" s="18"/>
      <c r="N126" s="18"/>
      <c r="O126" s="18"/>
      <c r="P126" s="18"/>
    </row>
    <row r="127" spans="1:16">
      <c r="A127" s="18">
        <v>125</v>
      </c>
      <c r="B127" s="39" t="s">
        <v>265</v>
      </c>
      <c r="C127" s="39" t="s">
        <v>266</v>
      </c>
      <c r="D127" s="18">
        <f>VLOOKUP(B127,智育测评!B:H,5,FALSE)</f>
        <v>81.8</v>
      </c>
      <c r="E127" s="18">
        <f>VLOOKUP(B127,智育测评!B:H,7,FALSE)</f>
        <v>125</v>
      </c>
      <c r="F127" s="18">
        <f>VLOOKUP(C127,德育测评!B:H,5,FALSE)</f>
        <v>60</v>
      </c>
      <c r="G127" s="18">
        <f>VLOOKUP(C127,德育测评!B:H,7,FALSE)</f>
        <v>45</v>
      </c>
      <c r="H127" s="18">
        <f>VLOOKUP(C127,文体测评!B:H,5,FALSE)</f>
        <v>50</v>
      </c>
      <c r="I127" s="18">
        <f>VLOOKUP(C127,文体测评!B:H,7,FALSE)</f>
        <v>38</v>
      </c>
      <c r="J127" s="10">
        <f t="shared" si="1"/>
        <v>74.26</v>
      </c>
      <c r="K127" s="18">
        <f>RANK(J127,$J$3:$J$127)</f>
        <v>125</v>
      </c>
      <c r="L127" s="18">
        <v>2.88</v>
      </c>
      <c r="M127" s="18"/>
      <c r="N127" s="18"/>
      <c r="O127" s="18"/>
      <c r="P127" s="18"/>
    </row>
  </sheetData>
  <sortState ref="B4:K128">
    <sortCondition ref="K4:K128"/>
  </sortState>
  <mergeCells count="1">
    <mergeCell ref="A1:P1"/>
  </mergeCells>
  <pageMargins left="0.75" right="0.75" top="0.511805555555556" bottom="0.393055555555556" header="0.5" footer="0.5"/>
  <pageSetup paperSize="9" scale="6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27"/>
  <sheetViews>
    <sheetView tabSelected="1" workbookViewId="0">
      <selection activeCell="A2" sqref="$A2:$XFD2"/>
    </sheetView>
  </sheetViews>
  <sheetFormatPr defaultColWidth="9" defaultRowHeight="18.75"/>
  <cols>
    <col min="1" max="1" width="9" style="3"/>
    <col min="2" max="2" width="13.0166666666667" style="3" customWidth="1"/>
    <col min="3" max="4" width="22" style="3" customWidth="1"/>
    <col min="5" max="6" width="11.2416666666667" style="3" customWidth="1"/>
    <col min="7" max="7" width="16.9333333333333" style="3" customWidth="1"/>
    <col min="8" max="8" width="16.5" style="29" customWidth="1"/>
    <col min="9" max="9" width="13.875" style="3" customWidth="1"/>
    <col min="10" max="10" width="11.2416666666667" style="3" customWidth="1"/>
    <col min="11" max="11" width="6.375" style="3" customWidth="1"/>
    <col min="12" max="12" width="11.2416666666667" style="3" customWidth="1"/>
    <col min="13" max="13" width="26.775" style="3" customWidth="1"/>
    <col min="14" max="14" width="25.9" style="3" customWidth="1"/>
    <col min="15" max="15" width="6.375" style="3" customWidth="1"/>
    <col min="16" max="16384" width="9" style="3"/>
  </cols>
  <sheetData>
    <row r="1" ht="62" customHeight="1" spans="2:15">
      <c r="B1" s="5" t="s">
        <v>267</v>
      </c>
      <c r="C1" s="5"/>
      <c r="D1" s="5"/>
      <c r="E1" s="5"/>
      <c r="F1" s="5"/>
      <c r="G1" s="5"/>
      <c r="H1" s="27"/>
      <c r="I1" s="5"/>
      <c r="J1" s="5"/>
      <c r="K1" s="5"/>
      <c r="L1" s="5"/>
      <c r="M1" s="5"/>
      <c r="N1" s="5"/>
      <c r="O1" s="5"/>
    </row>
    <row r="3" s="1" customFormat="1" ht="48" customHeight="1" spans="1:15">
      <c r="A3" s="1" t="s">
        <v>1</v>
      </c>
      <c r="B3" s="7" t="s">
        <v>3</v>
      </c>
      <c r="C3" s="7" t="s">
        <v>268</v>
      </c>
      <c r="D3" s="7" t="s">
        <v>269</v>
      </c>
      <c r="E3" s="7" t="s">
        <v>270</v>
      </c>
      <c r="F3" s="7" t="s">
        <v>271</v>
      </c>
      <c r="G3" s="9" t="s">
        <v>272</v>
      </c>
      <c r="H3" s="32" t="s">
        <v>273</v>
      </c>
      <c r="I3" s="7" t="s">
        <v>274</v>
      </c>
      <c r="J3" s="7"/>
      <c r="K3" s="7"/>
      <c r="L3" s="7"/>
      <c r="M3" s="7"/>
      <c r="N3" s="7" t="s">
        <v>15</v>
      </c>
      <c r="O3" s="7" t="s">
        <v>16</v>
      </c>
    </row>
    <row r="4" ht="74" customHeight="1" spans="1:15">
      <c r="A4" s="3">
        <v>1</v>
      </c>
      <c r="B4" s="11" t="s">
        <v>56</v>
      </c>
      <c r="C4" s="10">
        <v>60</v>
      </c>
      <c r="D4" s="10">
        <v>23</v>
      </c>
      <c r="E4" s="10"/>
      <c r="F4" s="10">
        <f t="shared" ref="F4:F67" si="0">SUM(C4,D4)</f>
        <v>83</v>
      </c>
      <c r="G4" s="10">
        <f t="shared" ref="G4:G67" si="1">F4*0.2</f>
        <v>16.6</v>
      </c>
      <c r="H4" s="30">
        <v>1</v>
      </c>
      <c r="I4" s="33" t="s">
        <v>275</v>
      </c>
      <c r="J4" s="30"/>
      <c r="K4" s="30"/>
      <c r="L4" s="30"/>
      <c r="M4" s="30"/>
      <c r="N4" s="18"/>
      <c r="O4" s="18"/>
    </row>
    <row r="5" ht="93" customHeight="1" spans="1:15">
      <c r="A5" s="3">
        <v>2</v>
      </c>
      <c r="B5" s="11" t="s">
        <v>22</v>
      </c>
      <c r="C5" s="10">
        <v>60</v>
      </c>
      <c r="D5" s="10">
        <v>22</v>
      </c>
      <c r="E5" s="10"/>
      <c r="F5" s="10">
        <f t="shared" si="0"/>
        <v>82</v>
      </c>
      <c r="G5" s="10">
        <f t="shared" si="1"/>
        <v>16.4</v>
      </c>
      <c r="H5" s="30">
        <v>2</v>
      </c>
      <c r="I5" s="36" t="s">
        <v>276</v>
      </c>
      <c r="J5" s="30"/>
      <c r="K5" s="30"/>
      <c r="L5" s="30"/>
      <c r="M5" s="30"/>
      <c r="N5" s="18"/>
      <c r="O5" s="18"/>
    </row>
    <row r="6" ht="45" customHeight="1" spans="1:15">
      <c r="A6" s="3">
        <v>3</v>
      </c>
      <c r="B6" s="10" t="s">
        <v>24</v>
      </c>
      <c r="C6" s="10">
        <v>60</v>
      </c>
      <c r="D6" s="13">
        <v>22</v>
      </c>
      <c r="E6" s="10"/>
      <c r="F6" s="10">
        <f t="shared" si="0"/>
        <v>82</v>
      </c>
      <c r="G6" s="10">
        <f t="shared" si="1"/>
        <v>16.4</v>
      </c>
      <c r="H6" s="30">
        <v>2</v>
      </c>
      <c r="I6" s="33" t="s">
        <v>277</v>
      </c>
      <c r="J6" s="33"/>
      <c r="K6" s="33"/>
      <c r="L6" s="33"/>
      <c r="M6" s="33"/>
      <c r="N6" s="18"/>
      <c r="O6" s="18"/>
    </row>
    <row r="7" ht="92" customHeight="1" spans="1:15">
      <c r="A7" s="3">
        <v>4</v>
      </c>
      <c r="B7" s="10" t="s">
        <v>20</v>
      </c>
      <c r="C7" s="10">
        <v>60</v>
      </c>
      <c r="D7" s="10">
        <v>19.5</v>
      </c>
      <c r="E7" s="10"/>
      <c r="F7" s="10">
        <f t="shared" si="0"/>
        <v>79.5</v>
      </c>
      <c r="G7" s="10">
        <f t="shared" si="1"/>
        <v>15.9</v>
      </c>
      <c r="H7" s="30">
        <v>4</v>
      </c>
      <c r="I7" s="33" t="s">
        <v>278</v>
      </c>
      <c r="J7" s="30"/>
      <c r="K7" s="30"/>
      <c r="L7" s="30"/>
      <c r="M7" s="30"/>
      <c r="N7" s="18"/>
      <c r="O7" s="18"/>
    </row>
    <row r="8" ht="58" customHeight="1" spans="1:15">
      <c r="A8" s="3">
        <v>5</v>
      </c>
      <c r="B8" s="10" t="s">
        <v>50</v>
      </c>
      <c r="C8" s="10">
        <v>60</v>
      </c>
      <c r="D8" s="10">
        <v>18</v>
      </c>
      <c r="E8" s="10"/>
      <c r="F8" s="10">
        <f t="shared" si="0"/>
        <v>78</v>
      </c>
      <c r="G8" s="10">
        <f t="shared" si="1"/>
        <v>15.6</v>
      </c>
      <c r="H8" s="30">
        <v>5</v>
      </c>
      <c r="I8" s="33" t="s">
        <v>279</v>
      </c>
      <c r="J8" s="30"/>
      <c r="K8" s="30"/>
      <c r="L8" s="30"/>
      <c r="M8" s="30"/>
      <c r="N8" s="18"/>
      <c r="O8" s="18"/>
    </row>
    <row r="9" ht="83" customHeight="1" spans="1:15">
      <c r="A9" s="3">
        <v>6</v>
      </c>
      <c r="B9" s="11" t="s">
        <v>18</v>
      </c>
      <c r="C9" s="10">
        <v>60</v>
      </c>
      <c r="D9" s="10">
        <v>16</v>
      </c>
      <c r="E9" s="10"/>
      <c r="F9" s="10">
        <f t="shared" si="0"/>
        <v>76</v>
      </c>
      <c r="G9" s="10">
        <f t="shared" si="1"/>
        <v>15.2</v>
      </c>
      <c r="H9" s="30">
        <v>6</v>
      </c>
      <c r="I9" s="33" t="s">
        <v>280</v>
      </c>
      <c r="J9" s="30"/>
      <c r="K9" s="30"/>
      <c r="L9" s="30"/>
      <c r="M9" s="30"/>
      <c r="N9" s="18"/>
      <c r="O9" s="18"/>
    </row>
    <row r="10" ht="45" customHeight="1" spans="1:15">
      <c r="A10" s="3">
        <v>7</v>
      </c>
      <c r="B10" s="10" t="s">
        <v>38</v>
      </c>
      <c r="C10" s="10">
        <v>60</v>
      </c>
      <c r="D10" s="10">
        <v>13</v>
      </c>
      <c r="E10" s="10"/>
      <c r="F10" s="10">
        <f t="shared" si="0"/>
        <v>73</v>
      </c>
      <c r="G10" s="10">
        <f t="shared" si="1"/>
        <v>14.6</v>
      </c>
      <c r="H10" s="30">
        <v>7</v>
      </c>
      <c r="I10" s="33" t="s">
        <v>281</v>
      </c>
      <c r="J10" s="30"/>
      <c r="K10" s="30"/>
      <c r="L10" s="30"/>
      <c r="M10" s="30"/>
      <c r="N10" s="18"/>
      <c r="O10" s="18"/>
    </row>
    <row r="11" ht="45" customHeight="1" spans="1:15">
      <c r="A11" s="3">
        <v>8</v>
      </c>
      <c r="B11" s="11" t="s">
        <v>30</v>
      </c>
      <c r="C11" s="10">
        <v>60</v>
      </c>
      <c r="D11" s="12">
        <v>10.5</v>
      </c>
      <c r="E11" s="10"/>
      <c r="F11" s="10">
        <f t="shared" si="0"/>
        <v>70.5</v>
      </c>
      <c r="G11" s="10">
        <f t="shared" si="1"/>
        <v>14.1</v>
      </c>
      <c r="H11" s="30">
        <v>8</v>
      </c>
      <c r="I11" s="36" t="s">
        <v>282</v>
      </c>
      <c r="J11" s="36"/>
      <c r="K11" s="36"/>
      <c r="L11" s="36"/>
      <c r="M11" s="36"/>
      <c r="N11" s="18"/>
      <c r="O11" s="18"/>
    </row>
    <row r="12" ht="71" customHeight="1" spans="1:15">
      <c r="A12" s="3">
        <v>9</v>
      </c>
      <c r="B12" s="10" t="s">
        <v>46</v>
      </c>
      <c r="C12" s="10">
        <v>60</v>
      </c>
      <c r="D12" s="10">
        <v>10.5</v>
      </c>
      <c r="E12" s="10"/>
      <c r="F12" s="10">
        <f t="shared" si="0"/>
        <v>70.5</v>
      </c>
      <c r="G12" s="10">
        <f t="shared" si="1"/>
        <v>14.1</v>
      </c>
      <c r="H12" s="30">
        <v>8</v>
      </c>
      <c r="I12" s="33" t="s">
        <v>283</v>
      </c>
      <c r="J12" s="30"/>
      <c r="K12" s="30"/>
      <c r="L12" s="30"/>
      <c r="M12" s="30"/>
      <c r="N12" s="18"/>
      <c r="O12" s="18"/>
    </row>
    <row r="13" ht="45" customHeight="1" spans="1:15">
      <c r="A13" s="3">
        <v>10</v>
      </c>
      <c r="B13" s="10" t="s">
        <v>80</v>
      </c>
      <c r="C13" s="10">
        <v>60</v>
      </c>
      <c r="D13" s="11">
        <v>9</v>
      </c>
      <c r="E13" s="10"/>
      <c r="F13" s="10">
        <f t="shared" si="0"/>
        <v>69</v>
      </c>
      <c r="G13" s="10">
        <f t="shared" si="1"/>
        <v>13.8</v>
      </c>
      <c r="H13" s="30">
        <v>10</v>
      </c>
      <c r="I13" s="36" t="s">
        <v>284</v>
      </c>
      <c r="J13" s="37"/>
      <c r="K13" s="37"/>
      <c r="L13" s="37"/>
      <c r="M13" s="37"/>
      <c r="N13" s="18"/>
      <c r="O13" s="18"/>
    </row>
    <row r="14" ht="45" customHeight="1" spans="1:15">
      <c r="A14" s="3">
        <v>11</v>
      </c>
      <c r="B14" s="10" t="s">
        <v>76</v>
      </c>
      <c r="C14" s="10">
        <v>60</v>
      </c>
      <c r="D14" s="10">
        <v>9</v>
      </c>
      <c r="E14" s="10"/>
      <c r="F14" s="10">
        <f t="shared" si="0"/>
        <v>69</v>
      </c>
      <c r="G14" s="10">
        <f t="shared" si="1"/>
        <v>13.8</v>
      </c>
      <c r="H14" s="30">
        <v>10</v>
      </c>
      <c r="I14" s="36" t="s">
        <v>285</v>
      </c>
      <c r="J14" s="30"/>
      <c r="K14" s="30"/>
      <c r="L14" s="30"/>
      <c r="M14" s="30"/>
      <c r="N14" s="18"/>
      <c r="O14" s="18"/>
    </row>
    <row r="15" ht="45" customHeight="1" spans="1:15">
      <c r="A15" s="3">
        <v>12</v>
      </c>
      <c r="B15" s="10" t="s">
        <v>60</v>
      </c>
      <c r="C15" s="10">
        <v>60</v>
      </c>
      <c r="D15" s="11">
        <v>8</v>
      </c>
      <c r="E15" s="10"/>
      <c r="F15" s="10">
        <f t="shared" si="0"/>
        <v>68</v>
      </c>
      <c r="G15" s="10">
        <f t="shared" si="1"/>
        <v>13.6</v>
      </c>
      <c r="H15" s="30">
        <v>12</v>
      </c>
      <c r="I15" s="37" t="s">
        <v>286</v>
      </c>
      <c r="J15" s="37"/>
      <c r="K15" s="37"/>
      <c r="L15" s="37"/>
      <c r="M15" s="37"/>
      <c r="N15" s="18"/>
      <c r="O15" s="18"/>
    </row>
    <row r="16" ht="45" customHeight="1" spans="1:15">
      <c r="A16" s="3">
        <v>13</v>
      </c>
      <c r="B16" s="10" t="s">
        <v>100</v>
      </c>
      <c r="C16" s="10">
        <v>60</v>
      </c>
      <c r="D16" s="10">
        <v>8</v>
      </c>
      <c r="E16" s="10"/>
      <c r="F16" s="10">
        <f t="shared" si="0"/>
        <v>68</v>
      </c>
      <c r="G16" s="10">
        <f t="shared" si="1"/>
        <v>13.6</v>
      </c>
      <c r="H16" s="30">
        <v>12</v>
      </c>
      <c r="I16" s="30" t="s">
        <v>287</v>
      </c>
      <c r="J16" s="30"/>
      <c r="K16" s="30"/>
      <c r="L16" s="30"/>
      <c r="M16" s="30"/>
      <c r="N16" s="18"/>
      <c r="O16" s="18"/>
    </row>
    <row r="17" ht="45" customHeight="1" spans="1:15">
      <c r="A17" s="3">
        <v>14</v>
      </c>
      <c r="B17" s="11" t="s">
        <v>28</v>
      </c>
      <c r="C17" s="10">
        <v>60</v>
      </c>
      <c r="D17" s="10">
        <v>6</v>
      </c>
      <c r="E17" s="10"/>
      <c r="F17" s="10">
        <f t="shared" si="0"/>
        <v>66</v>
      </c>
      <c r="G17" s="10">
        <f t="shared" si="1"/>
        <v>13.2</v>
      </c>
      <c r="H17" s="30">
        <v>14</v>
      </c>
      <c r="I17" s="33" t="s">
        <v>288</v>
      </c>
      <c r="J17" s="30"/>
      <c r="K17" s="30"/>
      <c r="L17" s="30"/>
      <c r="M17" s="30"/>
      <c r="N17" s="18"/>
      <c r="O17" s="18"/>
    </row>
    <row r="18" ht="45" customHeight="1" spans="1:15">
      <c r="A18" s="3">
        <v>15</v>
      </c>
      <c r="B18" s="10" t="s">
        <v>134</v>
      </c>
      <c r="C18" s="10">
        <v>60</v>
      </c>
      <c r="D18" s="10">
        <v>4</v>
      </c>
      <c r="E18" s="10"/>
      <c r="F18" s="10">
        <f t="shared" si="0"/>
        <v>64</v>
      </c>
      <c r="G18" s="10">
        <f t="shared" si="1"/>
        <v>12.8</v>
      </c>
      <c r="H18" s="30">
        <v>15</v>
      </c>
      <c r="I18" s="33" t="s">
        <v>289</v>
      </c>
      <c r="J18" s="30"/>
      <c r="K18" s="30"/>
      <c r="L18" s="30"/>
      <c r="M18" s="30"/>
      <c r="N18" s="18"/>
      <c r="O18" s="18"/>
    </row>
    <row r="19" ht="45" customHeight="1" spans="1:15">
      <c r="A19" s="3">
        <v>16</v>
      </c>
      <c r="B19" s="10" t="s">
        <v>58</v>
      </c>
      <c r="C19" s="10">
        <v>60</v>
      </c>
      <c r="D19" s="10">
        <v>3</v>
      </c>
      <c r="E19" s="10"/>
      <c r="F19" s="10">
        <f t="shared" si="0"/>
        <v>63</v>
      </c>
      <c r="G19" s="10">
        <f t="shared" si="1"/>
        <v>12.6</v>
      </c>
      <c r="H19" s="30">
        <v>16</v>
      </c>
      <c r="I19" s="36" t="s">
        <v>290</v>
      </c>
      <c r="J19" s="30"/>
      <c r="K19" s="30"/>
      <c r="L19" s="30"/>
      <c r="M19" s="30"/>
      <c r="N19" s="18"/>
      <c r="O19" s="18"/>
    </row>
    <row r="20" ht="45" customHeight="1" spans="1:15">
      <c r="A20" s="3">
        <v>17</v>
      </c>
      <c r="B20" s="11" t="s">
        <v>98</v>
      </c>
      <c r="C20" s="10">
        <v>60</v>
      </c>
      <c r="D20" s="11">
        <v>2</v>
      </c>
      <c r="E20" s="10"/>
      <c r="F20" s="10">
        <f t="shared" si="0"/>
        <v>62</v>
      </c>
      <c r="G20" s="10">
        <f t="shared" si="1"/>
        <v>12.4</v>
      </c>
      <c r="H20" s="30">
        <v>17</v>
      </c>
      <c r="I20" s="36" t="s">
        <v>291</v>
      </c>
      <c r="J20" s="37"/>
      <c r="K20" s="37"/>
      <c r="L20" s="37"/>
      <c r="M20" s="37"/>
      <c r="N20" s="18"/>
      <c r="O20" s="18"/>
    </row>
    <row r="21" ht="45" customHeight="1" spans="1:15">
      <c r="A21" s="3">
        <v>18</v>
      </c>
      <c r="B21" s="10" t="s">
        <v>234</v>
      </c>
      <c r="C21" s="10">
        <v>60</v>
      </c>
      <c r="D21" s="10">
        <v>2</v>
      </c>
      <c r="E21" s="10"/>
      <c r="F21" s="10">
        <f t="shared" si="0"/>
        <v>62</v>
      </c>
      <c r="G21" s="10">
        <f t="shared" si="1"/>
        <v>12.4</v>
      </c>
      <c r="H21" s="30">
        <v>18</v>
      </c>
      <c r="I21" s="30" t="s">
        <v>292</v>
      </c>
      <c r="J21" s="30"/>
      <c r="K21" s="30"/>
      <c r="L21" s="30"/>
      <c r="M21" s="30"/>
      <c r="N21" s="18"/>
      <c r="O21" s="18"/>
    </row>
    <row r="22" ht="45" customHeight="1" spans="1:15">
      <c r="A22" s="3">
        <v>19</v>
      </c>
      <c r="B22" s="10" t="s">
        <v>90</v>
      </c>
      <c r="C22" s="10">
        <v>60</v>
      </c>
      <c r="D22" s="10">
        <v>2</v>
      </c>
      <c r="E22" s="10"/>
      <c r="F22" s="10">
        <f t="shared" si="0"/>
        <v>62</v>
      </c>
      <c r="G22" s="10">
        <f t="shared" si="1"/>
        <v>12.4</v>
      </c>
      <c r="H22" s="30">
        <v>18</v>
      </c>
      <c r="I22" s="30" t="s">
        <v>292</v>
      </c>
      <c r="J22" s="30"/>
      <c r="K22" s="30"/>
      <c r="L22" s="30"/>
      <c r="M22" s="30"/>
      <c r="N22" s="18"/>
      <c r="O22" s="18"/>
    </row>
    <row r="23" ht="45" customHeight="1" spans="1:15">
      <c r="A23" s="3">
        <v>20</v>
      </c>
      <c r="B23" s="10" t="s">
        <v>32</v>
      </c>
      <c r="C23" s="10">
        <v>60</v>
      </c>
      <c r="D23" s="11">
        <v>2</v>
      </c>
      <c r="E23" s="10"/>
      <c r="F23" s="10">
        <f t="shared" si="0"/>
        <v>62</v>
      </c>
      <c r="G23" s="10">
        <f t="shared" si="1"/>
        <v>12.4</v>
      </c>
      <c r="H23" s="30">
        <v>18</v>
      </c>
      <c r="I23" s="36" t="s">
        <v>293</v>
      </c>
      <c r="J23" s="37"/>
      <c r="K23" s="37"/>
      <c r="L23" s="37"/>
      <c r="M23" s="37"/>
      <c r="N23" s="18"/>
      <c r="O23" s="18"/>
    </row>
    <row r="24" ht="45" customHeight="1" spans="1:15">
      <c r="A24" s="3">
        <v>21</v>
      </c>
      <c r="B24" s="10" t="s">
        <v>138</v>
      </c>
      <c r="C24" s="10">
        <v>60</v>
      </c>
      <c r="D24" s="11">
        <v>2</v>
      </c>
      <c r="E24" s="10"/>
      <c r="F24" s="10">
        <f t="shared" si="0"/>
        <v>62</v>
      </c>
      <c r="G24" s="10">
        <f t="shared" si="1"/>
        <v>12.4</v>
      </c>
      <c r="H24" s="30">
        <v>18</v>
      </c>
      <c r="I24" s="37" t="s">
        <v>294</v>
      </c>
      <c r="J24" s="37"/>
      <c r="K24" s="37"/>
      <c r="L24" s="37"/>
      <c r="M24" s="37"/>
      <c r="N24" s="18"/>
      <c r="O24" s="18"/>
    </row>
    <row r="25" ht="45" customHeight="1" spans="1:15">
      <c r="A25" s="3">
        <v>22</v>
      </c>
      <c r="B25" s="10" t="s">
        <v>44</v>
      </c>
      <c r="C25" s="10">
        <v>60</v>
      </c>
      <c r="D25" s="10">
        <v>2</v>
      </c>
      <c r="E25" s="10"/>
      <c r="F25" s="10">
        <f t="shared" si="0"/>
        <v>62</v>
      </c>
      <c r="G25" s="10">
        <f t="shared" si="1"/>
        <v>12.4</v>
      </c>
      <c r="H25" s="30">
        <v>18</v>
      </c>
      <c r="I25" s="30" t="s">
        <v>295</v>
      </c>
      <c r="J25" s="30"/>
      <c r="K25" s="30"/>
      <c r="L25" s="30"/>
      <c r="M25" s="30"/>
      <c r="N25" s="18"/>
      <c r="O25" s="18"/>
    </row>
    <row r="26" ht="45" customHeight="1" spans="1:15">
      <c r="A26" s="3">
        <v>23</v>
      </c>
      <c r="B26" s="11" t="s">
        <v>210</v>
      </c>
      <c r="C26" s="10">
        <v>60</v>
      </c>
      <c r="D26" s="11">
        <v>2</v>
      </c>
      <c r="E26" s="10"/>
      <c r="F26" s="10">
        <f t="shared" si="0"/>
        <v>62</v>
      </c>
      <c r="G26" s="10">
        <f t="shared" si="1"/>
        <v>12.4</v>
      </c>
      <c r="H26" s="30">
        <v>18</v>
      </c>
      <c r="I26" s="37" t="s">
        <v>292</v>
      </c>
      <c r="J26" s="37"/>
      <c r="K26" s="37"/>
      <c r="L26" s="37"/>
      <c r="M26" s="37"/>
      <c r="N26" s="18"/>
      <c r="O26" s="18"/>
    </row>
    <row r="27" ht="45" customHeight="1" spans="1:15">
      <c r="A27" s="3">
        <v>24</v>
      </c>
      <c r="B27" s="10" t="s">
        <v>88</v>
      </c>
      <c r="C27" s="10">
        <v>60</v>
      </c>
      <c r="D27" s="13">
        <v>2</v>
      </c>
      <c r="E27" s="10"/>
      <c r="F27" s="10">
        <f t="shared" si="0"/>
        <v>62</v>
      </c>
      <c r="G27" s="10">
        <f t="shared" si="1"/>
        <v>12.4</v>
      </c>
      <c r="H27" s="30">
        <v>18</v>
      </c>
      <c r="I27" s="33" t="s">
        <v>296</v>
      </c>
      <c r="J27" s="33"/>
      <c r="K27" s="33"/>
      <c r="L27" s="33"/>
      <c r="M27" s="33"/>
      <c r="N27" s="18"/>
      <c r="O27" s="18"/>
    </row>
    <row r="28" ht="45" customHeight="1" spans="1:15">
      <c r="A28" s="3">
        <v>25</v>
      </c>
      <c r="B28" s="10" t="s">
        <v>142</v>
      </c>
      <c r="C28" s="10">
        <v>60</v>
      </c>
      <c r="D28" s="10">
        <v>2</v>
      </c>
      <c r="E28" s="10"/>
      <c r="F28" s="10">
        <f t="shared" si="0"/>
        <v>62</v>
      </c>
      <c r="G28" s="10">
        <f t="shared" si="1"/>
        <v>12.4</v>
      </c>
      <c r="H28" s="30">
        <v>18</v>
      </c>
      <c r="I28" s="30" t="s">
        <v>297</v>
      </c>
      <c r="J28" s="30"/>
      <c r="K28" s="30"/>
      <c r="L28" s="30"/>
      <c r="M28" s="30"/>
      <c r="N28" s="18"/>
      <c r="O28" s="18"/>
    </row>
    <row r="29" ht="45" customHeight="1" spans="1:15">
      <c r="A29" s="3">
        <v>26</v>
      </c>
      <c r="B29" s="10" t="s">
        <v>104</v>
      </c>
      <c r="C29" s="10">
        <v>60</v>
      </c>
      <c r="D29" s="10">
        <v>2</v>
      </c>
      <c r="E29" s="10"/>
      <c r="F29" s="10">
        <f t="shared" si="0"/>
        <v>62</v>
      </c>
      <c r="G29" s="10">
        <f t="shared" si="1"/>
        <v>12.4</v>
      </c>
      <c r="H29" s="30">
        <v>18</v>
      </c>
      <c r="I29" s="33" t="s">
        <v>298</v>
      </c>
      <c r="J29" s="30"/>
      <c r="K29" s="30"/>
      <c r="L29" s="30"/>
      <c r="M29" s="30"/>
      <c r="N29" s="18"/>
      <c r="O29" s="18"/>
    </row>
    <row r="30" ht="45" customHeight="1" spans="1:15">
      <c r="A30" s="3">
        <v>27</v>
      </c>
      <c r="B30" s="10" t="s">
        <v>112</v>
      </c>
      <c r="C30" s="10">
        <v>60</v>
      </c>
      <c r="D30" s="10">
        <v>2</v>
      </c>
      <c r="E30" s="10"/>
      <c r="F30" s="10">
        <f t="shared" si="0"/>
        <v>62</v>
      </c>
      <c r="G30" s="10">
        <f t="shared" si="1"/>
        <v>12.4</v>
      </c>
      <c r="H30" s="30">
        <v>18</v>
      </c>
      <c r="I30" s="30" t="s">
        <v>292</v>
      </c>
      <c r="J30" s="30"/>
      <c r="K30" s="30"/>
      <c r="L30" s="30"/>
      <c r="M30" s="30"/>
      <c r="N30" s="18"/>
      <c r="O30" s="18"/>
    </row>
    <row r="31" ht="45" customHeight="1" spans="1:15">
      <c r="A31" s="3">
        <v>28</v>
      </c>
      <c r="B31" s="10" t="s">
        <v>40</v>
      </c>
      <c r="C31" s="10">
        <v>60</v>
      </c>
      <c r="D31" s="10">
        <v>2</v>
      </c>
      <c r="E31" s="10"/>
      <c r="F31" s="10">
        <f t="shared" si="0"/>
        <v>62</v>
      </c>
      <c r="G31" s="10">
        <f t="shared" si="1"/>
        <v>12.4</v>
      </c>
      <c r="H31" s="30">
        <v>18</v>
      </c>
      <c r="I31" s="33" t="s">
        <v>299</v>
      </c>
      <c r="J31" s="30"/>
      <c r="K31" s="30"/>
      <c r="L31" s="30"/>
      <c r="M31" s="30"/>
      <c r="N31" s="18"/>
      <c r="O31" s="18"/>
    </row>
    <row r="32" ht="45" customHeight="1" spans="1:15">
      <c r="A32" s="3">
        <v>29</v>
      </c>
      <c r="B32" s="10" t="s">
        <v>42</v>
      </c>
      <c r="C32" s="10">
        <v>60</v>
      </c>
      <c r="D32" s="10">
        <v>2</v>
      </c>
      <c r="E32" s="10"/>
      <c r="F32" s="10">
        <f t="shared" si="0"/>
        <v>62</v>
      </c>
      <c r="G32" s="10">
        <f t="shared" si="1"/>
        <v>12.4</v>
      </c>
      <c r="H32" s="30">
        <v>18</v>
      </c>
      <c r="I32" s="33" t="s">
        <v>300</v>
      </c>
      <c r="J32" s="30"/>
      <c r="K32" s="30"/>
      <c r="L32" s="30"/>
      <c r="M32" s="30"/>
      <c r="N32" s="18"/>
      <c r="O32" s="18"/>
    </row>
    <row r="33" ht="45" customHeight="1" spans="1:15">
      <c r="A33" s="3">
        <v>30</v>
      </c>
      <c r="B33" s="10" t="s">
        <v>64</v>
      </c>
      <c r="C33" s="10">
        <v>60</v>
      </c>
      <c r="D33" s="10">
        <v>2</v>
      </c>
      <c r="E33" s="10"/>
      <c r="F33" s="10">
        <f t="shared" si="0"/>
        <v>62</v>
      </c>
      <c r="G33" s="10">
        <f t="shared" si="1"/>
        <v>12.4</v>
      </c>
      <c r="H33" s="30">
        <v>18</v>
      </c>
      <c r="I33" s="33" t="s">
        <v>292</v>
      </c>
      <c r="J33" s="30"/>
      <c r="K33" s="30"/>
      <c r="L33" s="30"/>
      <c r="M33" s="30"/>
      <c r="N33" s="18"/>
      <c r="O33" s="18"/>
    </row>
    <row r="34" ht="45" customHeight="1" spans="1:15">
      <c r="A34" s="3">
        <v>31</v>
      </c>
      <c r="B34" s="10" t="s">
        <v>178</v>
      </c>
      <c r="C34" s="10">
        <v>60</v>
      </c>
      <c r="D34" s="10">
        <v>2</v>
      </c>
      <c r="E34" s="10"/>
      <c r="F34" s="10">
        <f t="shared" si="0"/>
        <v>62</v>
      </c>
      <c r="G34" s="10">
        <f t="shared" si="1"/>
        <v>12.4</v>
      </c>
      <c r="H34" s="30">
        <v>18</v>
      </c>
      <c r="I34" s="30" t="s">
        <v>292</v>
      </c>
      <c r="J34" s="30"/>
      <c r="K34" s="30"/>
      <c r="L34" s="30"/>
      <c r="M34" s="30"/>
      <c r="N34" s="18"/>
      <c r="O34" s="18"/>
    </row>
    <row r="35" ht="45" customHeight="1" spans="1:15">
      <c r="A35" s="3">
        <v>32</v>
      </c>
      <c r="B35" s="10" t="s">
        <v>176</v>
      </c>
      <c r="C35" s="10">
        <v>60</v>
      </c>
      <c r="D35" s="10">
        <v>2</v>
      </c>
      <c r="E35" s="10"/>
      <c r="F35" s="10">
        <f t="shared" si="0"/>
        <v>62</v>
      </c>
      <c r="G35" s="10">
        <f t="shared" si="1"/>
        <v>12.4</v>
      </c>
      <c r="H35" s="30">
        <v>18</v>
      </c>
      <c r="I35" s="30" t="s">
        <v>291</v>
      </c>
      <c r="J35" s="30"/>
      <c r="K35" s="30"/>
      <c r="L35" s="30"/>
      <c r="M35" s="30"/>
      <c r="N35" s="18"/>
      <c r="O35" s="18"/>
    </row>
    <row r="36" ht="45" customHeight="1" spans="1:15">
      <c r="A36" s="3">
        <v>33</v>
      </c>
      <c r="B36" s="10" t="s">
        <v>62</v>
      </c>
      <c r="C36" s="10">
        <v>60</v>
      </c>
      <c r="D36" s="10">
        <v>2</v>
      </c>
      <c r="E36" s="10"/>
      <c r="F36" s="10">
        <f t="shared" si="0"/>
        <v>62</v>
      </c>
      <c r="G36" s="10">
        <f t="shared" si="1"/>
        <v>12.4</v>
      </c>
      <c r="H36" s="30">
        <v>18</v>
      </c>
      <c r="I36" s="33" t="s">
        <v>301</v>
      </c>
      <c r="J36" s="30"/>
      <c r="K36" s="30"/>
      <c r="L36" s="30"/>
      <c r="M36" s="30"/>
      <c r="N36" s="18"/>
      <c r="O36" s="18"/>
    </row>
    <row r="37" ht="45" customHeight="1" spans="1:15">
      <c r="A37" s="3">
        <v>34</v>
      </c>
      <c r="B37" s="10" t="s">
        <v>198</v>
      </c>
      <c r="C37" s="10">
        <v>60</v>
      </c>
      <c r="D37" s="10">
        <v>2</v>
      </c>
      <c r="E37" s="10"/>
      <c r="F37" s="10">
        <f t="shared" si="0"/>
        <v>62</v>
      </c>
      <c r="G37" s="10">
        <f t="shared" si="1"/>
        <v>12.4</v>
      </c>
      <c r="H37" s="30">
        <v>18</v>
      </c>
      <c r="I37" s="10" t="s">
        <v>292</v>
      </c>
      <c r="J37" s="10"/>
      <c r="K37" s="10"/>
      <c r="L37" s="10"/>
      <c r="M37" s="10"/>
      <c r="N37" s="18"/>
      <c r="O37" s="18"/>
    </row>
    <row r="38" ht="45" customHeight="1" spans="1:15">
      <c r="A38" s="3">
        <v>35</v>
      </c>
      <c r="B38" s="11" t="s">
        <v>92</v>
      </c>
      <c r="C38" s="10">
        <v>60</v>
      </c>
      <c r="D38" s="10">
        <v>2</v>
      </c>
      <c r="E38" s="10"/>
      <c r="F38" s="10">
        <f t="shared" si="0"/>
        <v>62</v>
      </c>
      <c r="G38" s="10">
        <f t="shared" si="1"/>
        <v>12.4</v>
      </c>
      <c r="H38" s="30">
        <v>18</v>
      </c>
      <c r="I38" s="30" t="s">
        <v>295</v>
      </c>
      <c r="J38" s="30"/>
      <c r="K38" s="30"/>
      <c r="L38" s="30"/>
      <c r="M38" s="30"/>
      <c r="N38" s="18"/>
      <c r="O38" s="18"/>
    </row>
    <row r="39" ht="45" customHeight="1" spans="1:15">
      <c r="A39" s="3">
        <v>36</v>
      </c>
      <c r="B39" s="11" t="s">
        <v>74</v>
      </c>
      <c r="C39" s="10">
        <v>60</v>
      </c>
      <c r="D39" s="10">
        <v>2</v>
      </c>
      <c r="E39" s="10"/>
      <c r="F39" s="10">
        <f t="shared" si="0"/>
        <v>62</v>
      </c>
      <c r="G39" s="10">
        <f t="shared" si="1"/>
        <v>12.4</v>
      </c>
      <c r="H39" s="30">
        <v>18</v>
      </c>
      <c r="I39" s="30" t="s">
        <v>292</v>
      </c>
      <c r="J39" s="30"/>
      <c r="K39" s="30"/>
      <c r="L39" s="30"/>
      <c r="M39" s="30"/>
      <c r="N39" s="18"/>
      <c r="O39" s="18"/>
    </row>
    <row r="40" ht="45" customHeight="1" spans="1:15">
      <c r="A40" s="3">
        <v>37</v>
      </c>
      <c r="B40" s="11" t="s">
        <v>240</v>
      </c>
      <c r="C40" s="10">
        <v>60</v>
      </c>
      <c r="D40" s="10">
        <v>2</v>
      </c>
      <c r="E40" s="10"/>
      <c r="F40" s="10">
        <f t="shared" si="0"/>
        <v>62</v>
      </c>
      <c r="G40" s="10">
        <f t="shared" si="1"/>
        <v>12.4</v>
      </c>
      <c r="H40" s="30">
        <v>18</v>
      </c>
      <c r="I40" s="30" t="s">
        <v>292</v>
      </c>
      <c r="J40" s="30"/>
      <c r="K40" s="30"/>
      <c r="L40" s="30"/>
      <c r="M40" s="30"/>
      <c r="N40" s="18"/>
      <c r="O40" s="18"/>
    </row>
    <row r="41" ht="45" customHeight="1" spans="1:15">
      <c r="A41" s="3">
        <v>38</v>
      </c>
      <c r="B41" s="11" t="s">
        <v>94</v>
      </c>
      <c r="C41" s="10">
        <v>60</v>
      </c>
      <c r="D41" s="10">
        <v>2</v>
      </c>
      <c r="E41" s="10"/>
      <c r="F41" s="10">
        <f t="shared" si="0"/>
        <v>62</v>
      </c>
      <c r="G41" s="10">
        <f t="shared" si="1"/>
        <v>12.4</v>
      </c>
      <c r="H41" s="30">
        <v>18</v>
      </c>
      <c r="I41" s="30" t="s">
        <v>302</v>
      </c>
      <c r="J41" s="30"/>
      <c r="K41" s="30"/>
      <c r="L41" s="30"/>
      <c r="M41" s="30"/>
      <c r="N41" s="18"/>
      <c r="O41" s="18"/>
    </row>
    <row r="42" ht="45" customHeight="1" spans="1:15">
      <c r="A42" s="3">
        <v>39</v>
      </c>
      <c r="B42" s="11" t="s">
        <v>200</v>
      </c>
      <c r="C42" s="10">
        <v>60</v>
      </c>
      <c r="D42" s="10">
        <v>2</v>
      </c>
      <c r="E42" s="10"/>
      <c r="F42" s="10">
        <f t="shared" si="0"/>
        <v>62</v>
      </c>
      <c r="G42" s="10">
        <f t="shared" si="1"/>
        <v>12.4</v>
      </c>
      <c r="H42" s="30">
        <v>18</v>
      </c>
      <c r="I42" s="30" t="s">
        <v>292</v>
      </c>
      <c r="J42" s="30"/>
      <c r="K42" s="30"/>
      <c r="L42" s="30"/>
      <c r="M42" s="30"/>
      <c r="N42" s="18"/>
      <c r="O42" s="18"/>
    </row>
    <row r="43" ht="45" customHeight="1" spans="1:15">
      <c r="A43" s="3">
        <v>40</v>
      </c>
      <c r="B43" s="11" t="s">
        <v>82</v>
      </c>
      <c r="C43" s="10">
        <v>60</v>
      </c>
      <c r="D43" s="10">
        <v>2</v>
      </c>
      <c r="E43" s="10"/>
      <c r="F43" s="10">
        <f t="shared" si="0"/>
        <v>62</v>
      </c>
      <c r="G43" s="10">
        <f t="shared" si="1"/>
        <v>12.4</v>
      </c>
      <c r="H43" s="30">
        <v>18</v>
      </c>
      <c r="I43" s="30" t="s">
        <v>292</v>
      </c>
      <c r="J43" s="30"/>
      <c r="K43" s="30"/>
      <c r="L43" s="30"/>
      <c r="M43" s="30"/>
      <c r="N43" s="18"/>
      <c r="O43" s="18"/>
    </row>
    <row r="44" ht="45" customHeight="1" spans="1:15">
      <c r="A44" s="3">
        <v>41</v>
      </c>
      <c r="B44" s="11" t="s">
        <v>108</v>
      </c>
      <c r="C44" s="10">
        <v>60</v>
      </c>
      <c r="D44" s="10">
        <v>2</v>
      </c>
      <c r="E44" s="10"/>
      <c r="F44" s="10">
        <f t="shared" si="0"/>
        <v>62</v>
      </c>
      <c r="G44" s="10">
        <f t="shared" si="1"/>
        <v>12.4</v>
      </c>
      <c r="H44" s="30">
        <v>18</v>
      </c>
      <c r="I44" s="33" t="s">
        <v>303</v>
      </c>
      <c r="J44" s="30"/>
      <c r="K44" s="30"/>
      <c r="L44" s="30"/>
      <c r="M44" s="30"/>
      <c r="N44" s="18"/>
      <c r="O44" s="18"/>
    </row>
    <row r="45" ht="45" customHeight="1" spans="1:15">
      <c r="A45" s="3">
        <v>42</v>
      </c>
      <c r="B45" s="11" t="s">
        <v>156</v>
      </c>
      <c r="C45" s="10">
        <v>60</v>
      </c>
      <c r="D45" s="10">
        <v>2</v>
      </c>
      <c r="E45" s="10"/>
      <c r="F45" s="10">
        <f t="shared" si="0"/>
        <v>62</v>
      </c>
      <c r="G45" s="10">
        <f t="shared" si="1"/>
        <v>12.4</v>
      </c>
      <c r="H45" s="30">
        <v>18</v>
      </c>
      <c r="I45" s="30" t="s">
        <v>294</v>
      </c>
      <c r="J45" s="30"/>
      <c r="K45" s="30"/>
      <c r="L45" s="30"/>
      <c r="M45" s="30"/>
      <c r="N45" s="18"/>
      <c r="O45" s="18"/>
    </row>
    <row r="46" ht="45" customHeight="1" spans="1:15">
      <c r="A46" s="3">
        <v>43</v>
      </c>
      <c r="B46" s="11" t="s">
        <v>164</v>
      </c>
      <c r="C46" s="10">
        <v>60</v>
      </c>
      <c r="D46" s="10">
        <v>2</v>
      </c>
      <c r="E46" s="10"/>
      <c r="F46" s="10">
        <f t="shared" si="0"/>
        <v>62</v>
      </c>
      <c r="G46" s="10">
        <f t="shared" si="1"/>
        <v>12.4</v>
      </c>
      <c r="H46" s="30">
        <v>18</v>
      </c>
      <c r="I46" s="30" t="s">
        <v>304</v>
      </c>
      <c r="J46" s="30"/>
      <c r="K46" s="30"/>
      <c r="L46" s="30"/>
      <c r="M46" s="30"/>
      <c r="N46" s="18"/>
      <c r="O46" s="18"/>
    </row>
    <row r="47" ht="45" customHeight="1" spans="1:15">
      <c r="A47" s="3">
        <v>44</v>
      </c>
      <c r="B47" s="10" t="s">
        <v>120</v>
      </c>
      <c r="C47" s="10">
        <v>60</v>
      </c>
      <c r="D47" s="10">
        <v>1</v>
      </c>
      <c r="E47" s="10"/>
      <c r="F47" s="10">
        <f t="shared" si="0"/>
        <v>61</v>
      </c>
      <c r="G47" s="10">
        <f t="shared" si="1"/>
        <v>12.2</v>
      </c>
      <c r="H47" s="30">
        <v>44</v>
      </c>
      <c r="I47" s="30" t="s">
        <v>305</v>
      </c>
      <c r="J47" s="30"/>
      <c r="K47" s="30"/>
      <c r="L47" s="30"/>
      <c r="M47" s="30"/>
      <c r="N47" s="18"/>
      <c r="O47" s="18"/>
    </row>
    <row r="48" ht="45" customHeight="1" spans="1:15">
      <c r="A48" s="3">
        <v>45</v>
      </c>
      <c r="B48" s="10" t="s">
        <v>158</v>
      </c>
      <c r="C48" s="10">
        <v>60</v>
      </c>
      <c r="D48" s="10">
        <v>0</v>
      </c>
      <c r="E48" s="10"/>
      <c r="F48" s="10">
        <f t="shared" si="0"/>
        <v>60</v>
      </c>
      <c r="G48" s="10">
        <f t="shared" si="1"/>
        <v>12</v>
      </c>
      <c r="H48" s="30">
        <v>45</v>
      </c>
      <c r="I48" s="30"/>
      <c r="J48" s="30"/>
      <c r="K48" s="30"/>
      <c r="L48" s="30"/>
      <c r="M48" s="30"/>
      <c r="N48" s="18"/>
      <c r="O48" s="18"/>
    </row>
    <row r="49" ht="45" customHeight="1" spans="1:15">
      <c r="A49" s="3">
        <v>46</v>
      </c>
      <c r="B49" s="11" t="s">
        <v>186</v>
      </c>
      <c r="C49" s="10">
        <v>60</v>
      </c>
      <c r="D49" s="10">
        <v>0</v>
      </c>
      <c r="E49" s="10"/>
      <c r="F49" s="10">
        <f t="shared" si="0"/>
        <v>60</v>
      </c>
      <c r="G49" s="10">
        <f t="shared" si="1"/>
        <v>12</v>
      </c>
      <c r="H49" s="30">
        <v>45</v>
      </c>
      <c r="I49" s="30"/>
      <c r="J49" s="30"/>
      <c r="K49" s="30"/>
      <c r="L49" s="30"/>
      <c r="M49" s="30"/>
      <c r="N49" s="18"/>
      <c r="O49" s="18"/>
    </row>
    <row r="50" ht="45" customHeight="1" spans="1:15">
      <c r="A50" s="3">
        <v>47</v>
      </c>
      <c r="B50" s="10" t="s">
        <v>140</v>
      </c>
      <c r="C50" s="10">
        <v>60</v>
      </c>
      <c r="D50" s="10">
        <v>0</v>
      </c>
      <c r="E50" s="10"/>
      <c r="F50" s="10">
        <f t="shared" si="0"/>
        <v>60</v>
      </c>
      <c r="G50" s="10">
        <f t="shared" si="1"/>
        <v>12</v>
      </c>
      <c r="H50" s="30">
        <v>45</v>
      </c>
      <c r="I50" s="30"/>
      <c r="J50" s="30"/>
      <c r="K50" s="30"/>
      <c r="L50" s="30"/>
      <c r="M50" s="30"/>
      <c r="N50" s="18"/>
      <c r="O50" s="18"/>
    </row>
    <row r="51" ht="45" customHeight="1" spans="1:15">
      <c r="A51" s="3">
        <v>48</v>
      </c>
      <c r="B51" s="11" t="s">
        <v>102</v>
      </c>
      <c r="C51" s="10">
        <v>60</v>
      </c>
      <c r="D51" s="10">
        <v>0</v>
      </c>
      <c r="E51" s="10"/>
      <c r="F51" s="10">
        <f t="shared" si="0"/>
        <v>60</v>
      </c>
      <c r="G51" s="10">
        <f t="shared" si="1"/>
        <v>12</v>
      </c>
      <c r="H51" s="30">
        <v>45</v>
      </c>
      <c r="I51" s="30"/>
      <c r="J51" s="30"/>
      <c r="K51" s="30"/>
      <c r="L51" s="30"/>
      <c r="M51" s="30"/>
      <c r="N51" s="18"/>
      <c r="O51" s="18"/>
    </row>
    <row r="52" ht="45" customHeight="1" spans="1:15">
      <c r="A52" s="3">
        <v>49</v>
      </c>
      <c r="B52" s="10" t="s">
        <v>180</v>
      </c>
      <c r="C52" s="10">
        <v>60</v>
      </c>
      <c r="D52" s="10">
        <v>0</v>
      </c>
      <c r="E52" s="10"/>
      <c r="F52" s="10">
        <f t="shared" si="0"/>
        <v>60</v>
      </c>
      <c r="G52" s="10">
        <f t="shared" si="1"/>
        <v>12</v>
      </c>
      <c r="H52" s="30">
        <v>45</v>
      </c>
      <c r="I52" s="30"/>
      <c r="J52" s="30"/>
      <c r="K52" s="30"/>
      <c r="L52" s="30"/>
      <c r="M52" s="30"/>
      <c r="N52" s="18"/>
      <c r="O52" s="18"/>
    </row>
    <row r="53" ht="45" customHeight="1" spans="1:15">
      <c r="A53" s="3">
        <v>50</v>
      </c>
      <c r="B53" s="10" t="s">
        <v>160</v>
      </c>
      <c r="C53" s="10">
        <v>60</v>
      </c>
      <c r="D53" s="10">
        <v>0</v>
      </c>
      <c r="E53" s="10"/>
      <c r="F53" s="10">
        <f t="shared" si="0"/>
        <v>60</v>
      </c>
      <c r="G53" s="10">
        <f t="shared" si="1"/>
        <v>12</v>
      </c>
      <c r="H53" s="30">
        <v>45</v>
      </c>
      <c r="I53" s="30"/>
      <c r="J53" s="30"/>
      <c r="K53" s="30"/>
      <c r="L53" s="30"/>
      <c r="M53" s="30"/>
      <c r="N53" s="18"/>
      <c r="O53" s="18"/>
    </row>
    <row r="54" ht="45" customHeight="1" spans="1:15">
      <c r="A54" s="3">
        <v>51</v>
      </c>
      <c r="B54" s="11" t="s">
        <v>148</v>
      </c>
      <c r="C54" s="10">
        <v>60</v>
      </c>
      <c r="D54" s="10">
        <v>0</v>
      </c>
      <c r="E54" s="10"/>
      <c r="F54" s="10">
        <f t="shared" si="0"/>
        <v>60</v>
      </c>
      <c r="G54" s="10">
        <f t="shared" si="1"/>
        <v>12</v>
      </c>
      <c r="H54" s="30">
        <v>45</v>
      </c>
      <c r="I54" s="30"/>
      <c r="J54" s="30"/>
      <c r="K54" s="30"/>
      <c r="L54" s="30"/>
      <c r="M54" s="30"/>
      <c r="N54" s="18"/>
      <c r="O54" s="18"/>
    </row>
    <row r="55" ht="45" customHeight="1" spans="1:15">
      <c r="A55" s="3">
        <v>52</v>
      </c>
      <c r="B55" s="10" t="s">
        <v>170</v>
      </c>
      <c r="C55" s="10">
        <v>60</v>
      </c>
      <c r="D55" s="10">
        <v>0</v>
      </c>
      <c r="E55" s="10"/>
      <c r="F55" s="10">
        <f t="shared" si="0"/>
        <v>60</v>
      </c>
      <c r="G55" s="10">
        <f t="shared" si="1"/>
        <v>12</v>
      </c>
      <c r="H55" s="30">
        <v>45</v>
      </c>
      <c r="I55" s="30"/>
      <c r="J55" s="30"/>
      <c r="K55" s="30"/>
      <c r="L55" s="30"/>
      <c r="M55" s="30"/>
      <c r="N55" s="18"/>
      <c r="O55" s="18"/>
    </row>
    <row r="56" ht="45" customHeight="1" spans="1:15">
      <c r="A56" s="3">
        <v>53</v>
      </c>
      <c r="B56" s="11" t="s">
        <v>54</v>
      </c>
      <c r="C56" s="10">
        <v>60</v>
      </c>
      <c r="D56" s="10">
        <v>0</v>
      </c>
      <c r="E56" s="10"/>
      <c r="F56" s="10">
        <f t="shared" si="0"/>
        <v>60</v>
      </c>
      <c r="G56" s="10">
        <f t="shared" si="1"/>
        <v>12</v>
      </c>
      <c r="H56" s="30">
        <v>45</v>
      </c>
      <c r="I56" s="30"/>
      <c r="J56" s="30"/>
      <c r="K56" s="30"/>
      <c r="L56" s="30"/>
      <c r="M56" s="30"/>
      <c r="N56" s="18"/>
      <c r="O56" s="18"/>
    </row>
    <row r="57" ht="45" customHeight="1" spans="1:15">
      <c r="A57" s="3">
        <v>54</v>
      </c>
      <c r="B57" s="10" t="s">
        <v>214</v>
      </c>
      <c r="C57" s="10">
        <v>60</v>
      </c>
      <c r="D57" s="10">
        <v>0</v>
      </c>
      <c r="E57" s="10"/>
      <c r="F57" s="10">
        <f t="shared" si="0"/>
        <v>60</v>
      </c>
      <c r="G57" s="10">
        <f t="shared" si="1"/>
        <v>12</v>
      </c>
      <c r="H57" s="30">
        <v>45</v>
      </c>
      <c r="I57" s="30"/>
      <c r="J57" s="30"/>
      <c r="K57" s="30"/>
      <c r="L57" s="30"/>
      <c r="M57" s="30"/>
      <c r="N57" s="18"/>
      <c r="O57" s="18"/>
    </row>
    <row r="58" ht="45" customHeight="1" spans="1:15">
      <c r="A58" s="3">
        <v>55</v>
      </c>
      <c r="B58" s="10" t="s">
        <v>118</v>
      </c>
      <c r="C58" s="10">
        <v>60</v>
      </c>
      <c r="D58" s="10">
        <v>0</v>
      </c>
      <c r="E58" s="10"/>
      <c r="F58" s="10">
        <f t="shared" si="0"/>
        <v>60</v>
      </c>
      <c r="G58" s="10">
        <f t="shared" si="1"/>
        <v>12</v>
      </c>
      <c r="H58" s="30">
        <v>45</v>
      </c>
      <c r="I58" s="30"/>
      <c r="J58" s="30"/>
      <c r="K58" s="30"/>
      <c r="L58" s="30"/>
      <c r="M58" s="30"/>
      <c r="N58" s="18"/>
      <c r="O58" s="18"/>
    </row>
    <row r="59" ht="45" customHeight="1" spans="1:15">
      <c r="A59" s="3">
        <v>56</v>
      </c>
      <c r="B59" s="11" t="s">
        <v>228</v>
      </c>
      <c r="C59" s="10">
        <v>60</v>
      </c>
      <c r="D59" s="11">
        <v>0</v>
      </c>
      <c r="E59" s="10"/>
      <c r="F59" s="10">
        <f t="shared" si="0"/>
        <v>60</v>
      </c>
      <c r="G59" s="10">
        <f t="shared" si="1"/>
        <v>12</v>
      </c>
      <c r="H59" s="30">
        <v>45</v>
      </c>
      <c r="I59" s="30"/>
      <c r="J59" s="30"/>
      <c r="K59" s="30"/>
      <c r="L59" s="30"/>
      <c r="M59" s="30"/>
      <c r="N59" s="18"/>
      <c r="O59" s="18"/>
    </row>
    <row r="60" ht="45" customHeight="1" spans="1:15">
      <c r="A60" s="3">
        <v>57</v>
      </c>
      <c r="B60" s="10" t="s">
        <v>36</v>
      </c>
      <c r="C60" s="10">
        <v>60</v>
      </c>
      <c r="D60" s="10">
        <v>0</v>
      </c>
      <c r="E60" s="10"/>
      <c r="F60" s="10">
        <f t="shared" si="0"/>
        <v>60</v>
      </c>
      <c r="G60" s="10">
        <f t="shared" si="1"/>
        <v>12</v>
      </c>
      <c r="H60" s="30">
        <v>45</v>
      </c>
      <c r="I60" s="30"/>
      <c r="J60" s="30"/>
      <c r="K60" s="30"/>
      <c r="L60" s="30"/>
      <c r="M60" s="30"/>
      <c r="N60" s="18"/>
      <c r="O60" s="18"/>
    </row>
    <row r="61" ht="45" customHeight="1" spans="1:15">
      <c r="A61" s="3">
        <v>58</v>
      </c>
      <c r="B61" s="10" t="s">
        <v>182</v>
      </c>
      <c r="C61" s="10">
        <v>60</v>
      </c>
      <c r="D61" s="10">
        <v>0</v>
      </c>
      <c r="E61" s="10"/>
      <c r="F61" s="10">
        <f t="shared" si="0"/>
        <v>60</v>
      </c>
      <c r="G61" s="10">
        <f t="shared" si="1"/>
        <v>12</v>
      </c>
      <c r="H61" s="30">
        <v>45</v>
      </c>
      <c r="I61" s="30"/>
      <c r="J61" s="30"/>
      <c r="K61" s="30"/>
      <c r="L61" s="30"/>
      <c r="M61" s="30"/>
      <c r="N61" s="18"/>
      <c r="O61" s="18"/>
    </row>
    <row r="62" ht="45" customHeight="1" spans="1:15">
      <c r="A62" s="3">
        <v>59</v>
      </c>
      <c r="B62" s="11" t="s">
        <v>34</v>
      </c>
      <c r="C62" s="10">
        <v>60</v>
      </c>
      <c r="D62" s="11">
        <v>0</v>
      </c>
      <c r="E62" s="10"/>
      <c r="F62" s="10">
        <f t="shared" si="0"/>
        <v>60</v>
      </c>
      <c r="G62" s="10">
        <f t="shared" si="1"/>
        <v>12</v>
      </c>
      <c r="H62" s="30">
        <v>45</v>
      </c>
      <c r="I62" s="30"/>
      <c r="J62" s="30"/>
      <c r="K62" s="30"/>
      <c r="L62" s="30"/>
      <c r="M62" s="30"/>
      <c r="N62" s="18"/>
      <c r="O62" s="18"/>
    </row>
    <row r="63" ht="45" customHeight="1" spans="1:15">
      <c r="A63" s="3">
        <v>60</v>
      </c>
      <c r="B63" s="11" t="s">
        <v>144</v>
      </c>
      <c r="C63" s="10">
        <v>60</v>
      </c>
      <c r="D63" s="10">
        <v>0</v>
      </c>
      <c r="E63" s="10"/>
      <c r="F63" s="10">
        <f t="shared" si="0"/>
        <v>60</v>
      </c>
      <c r="G63" s="10">
        <f t="shared" si="1"/>
        <v>12</v>
      </c>
      <c r="H63" s="30">
        <v>45</v>
      </c>
      <c r="I63" s="30"/>
      <c r="J63" s="30"/>
      <c r="K63" s="30"/>
      <c r="L63" s="30"/>
      <c r="M63" s="30"/>
      <c r="N63" s="18"/>
      <c r="O63" s="18"/>
    </row>
    <row r="64" ht="45" customHeight="1" spans="1:15">
      <c r="A64" s="3">
        <v>61</v>
      </c>
      <c r="B64" s="11" t="s">
        <v>130</v>
      </c>
      <c r="C64" s="10">
        <v>60</v>
      </c>
      <c r="D64" s="11">
        <v>0</v>
      </c>
      <c r="E64" s="10"/>
      <c r="F64" s="10">
        <f t="shared" si="0"/>
        <v>60</v>
      </c>
      <c r="G64" s="10">
        <f t="shared" si="1"/>
        <v>12</v>
      </c>
      <c r="H64" s="30">
        <v>45</v>
      </c>
      <c r="I64" s="30"/>
      <c r="J64" s="30"/>
      <c r="K64" s="30"/>
      <c r="L64" s="30"/>
      <c r="M64" s="30"/>
      <c r="N64" s="18"/>
      <c r="O64" s="18"/>
    </row>
    <row r="65" ht="45" customHeight="1" spans="1:15">
      <c r="A65" s="3">
        <v>62</v>
      </c>
      <c r="B65" s="10" t="s">
        <v>132</v>
      </c>
      <c r="C65" s="10">
        <v>60</v>
      </c>
      <c r="D65" s="10">
        <v>0</v>
      </c>
      <c r="E65" s="10"/>
      <c r="F65" s="10">
        <f t="shared" si="0"/>
        <v>60</v>
      </c>
      <c r="G65" s="10">
        <f t="shared" si="1"/>
        <v>12</v>
      </c>
      <c r="H65" s="30">
        <v>45</v>
      </c>
      <c r="I65" s="30"/>
      <c r="J65" s="30"/>
      <c r="K65" s="30"/>
      <c r="L65" s="30"/>
      <c r="M65" s="30"/>
      <c r="N65" s="18"/>
      <c r="O65" s="18"/>
    </row>
    <row r="66" ht="45" customHeight="1" spans="1:15">
      <c r="A66" s="3">
        <v>63</v>
      </c>
      <c r="B66" s="10" t="s">
        <v>128</v>
      </c>
      <c r="C66" s="10">
        <v>60</v>
      </c>
      <c r="D66" s="10">
        <v>0</v>
      </c>
      <c r="E66" s="10"/>
      <c r="F66" s="10">
        <f t="shared" si="0"/>
        <v>60</v>
      </c>
      <c r="G66" s="10">
        <f t="shared" si="1"/>
        <v>12</v>
      </c>
      <c r="H66" s="30">
        <v>45</v>
      </c>
      <c r="I66" s="30"/>
      <c r="J66" s="30"/>
      <c r="K66" s="30"/>
      <c r="L66" s="30"/>
      <c r="M66" s="30"/>
      <c r="N66" s="18"/>
      <c r="O66" s="18"/>
    </row>
    <row r="67" ht="45" customHeight="1" spans="1:15">
      <c r="A67" s="3">
        <v>64</v>
      </c>
      <c r="B67" s="10" t="s">
        <v>86</v>
      </c>
      <c r="C67" s="10">
        <v>60</v>
      </c>
      <c r="D67" s="10">
        <v>0</v>
      </c>
      <c r="E67" s="10"/>
      <c r="F67" s="10">
        <f t="shared" si="0"/>
        <v>60</v>
      </c>
      <c r="G67" s="10">
        <f t="shared" si="1"/>
        <v>12</v>
      </c>
      <c r="H67" s="30">
        <v>45</v>
      </c>
      <c r="I67" s="30"/>
      <c r="J67" s="30"/>
      <c r="K67" s="30"/>
      <c r="L67" s="30"/>
      <c r="M67" s="30"/>
      <c r="N67" s="18"/>
      <c r="O67" s="18"/>
    </row>
    <row r="68" ht="45" customHeight="1" spans="1:15">
      <c r="A68" s="3">
        <v>65</v>
      </c>
      <c r="B68" s="10" t="s">
        <v>150</v>
      </c>
      <c r="C68" s="10">
        <v>60</v>
      </c>
      <c r="D68" s="10">
        <v>0</v>
      </c>
      <c r="E68" s="10"/>
      <c r="F68" s="10">
        <f t="shared" ref="F68:F127" si="2">SUM(C68,D68)</f>
        <v>60</v>
      </c>
      <c r="G68" s="10">
        <f t="shared" ref="G68:G127" si="3">F68*0.2</f>
        <v>12</v>
      </c>
      <c r="H68" s="30">
        <v>45</v>
      </c>
      <c r="I68" s="30"/>
      <c r="J68" s="30"/>
      <c r="K68" s="30"/>
      <c r="L68" s="30"/>
      <c r="M68" s="30"/>
      <c r="N68" s="18"/>
      <c r="O68" s="18"/>
    </row>
    <row r="69" ht="45" customHeight="1" spans="1:15">
      <c r="A69" s="3">
        <v>66</v>
      </c>
      <c r="B69" s="11" t="s">
        <v>70</v>
      </c>
      <c r="C69" s="10">
        <v>60</v>
      </c>
      <c r="D69" s="10">
        <v>0</v>
      </c>
      <c r="E69" s="10"/>
      <c r="F69" s="10">
        <f t="shared" si="2"/>
        <v>60</v>
      </c>
      <c r="G69" s="10">
        <f t="shared" si="3"/>
        <v>12</v>
      </c>
      <c r="H69" s="30">
        <v>45</v>
      </c>
      <c r="I69" s="30"/>
      <c r="J69" s="30"/>
      <c r="K69" s="30"/>
      <c r="L69" s="30"/>
      <c r="M69" s="30"/>
      <c r="N69" s="18"/>
      <c r="O69" s="18"/>
    </row>
    <row r="70" ht="45" customHeight="1" spans="1:15">
      <c r="A70" s="3">
        <v>67</v>
      </c>
      <c r="B70" s="10" t="s">
        <v>250</v>
      </c>
      <c r="C70" s="10">
        <v>60</v>
      </c>
      <c r="D70" s="10">
        <v>0</v>
      </c>
      <c r="E70" s="10"/>
      <c r="F70" s="10">
        <f t="shared" si="2"/>
        <v>60</v>
      </c>
      <c r="G70" s="10">
        <f t="shared" si="3"/>
        <v>12</v>
      </c>
      <c r="H70" s="30">
        <v>45</v>
      </c>
      <c r="I70" s="30"/>
      <c r="J70" s="30"/>
      <c r="K70" s="30"/>
      <c r="L70" s="30"/>
      <c r="M70" s="30"/>
      <c r="N70" s="18"/>
      <c r="O70" s="18"/>
    </row>
    <row r="71" ht="45" customHeight="1" spans="1:15">
      <c r="A71" s="3">
        <v>68</v>
      </c>
      <c r="B71" s="10" t="s">
        <v>72</v>
      </c>
      <c r="C71" s="10">
        <v>60</v>
      </c>
      <c r="D71" s="10">
        <v>0</v>
      </c>
      <c r="E71" s="10"/>
      <c r="F71" s="10">
        <f t="shared" si="2"/>
        <v>60</v>
      </c>
      <c r="G71" s="10">
        <f t="shared" si="3"/>
        <v>12</v>
      </c>
      <c r="H71" s="30">
        <v>45</v>
      </c>
      <c r="I71" s="30"/>
      <c r="J71" s="30"/>
      <c r="K71" s="30"/>
      <c r="L71" s="30"/>
      <c r="M71" s="30"/>
      <c r="N71" s="18"/>
      <c r="O71" s="18"/>
    </row>
    <row r="72" ht="45" customHeight="1" spans="1:15">
      <c r="A72" s="3">
        <v>69</v>
      </c>
      <c r="B72" s="11" t="s">
        <v>220</v>
      </c>
      <c r="C72" s="10">
        <v>60</v>
      </c>
      <c r="D72" s="10">
        <v>0</v>
      </c>
      <c r="E72" s="10"/>
      <c r="F72" s="10">
        <f t="shared" si="2"/>
        <v>60</v>
      </c>
      <c r="G72" s="10">
        <f t="shared" si="3"/>
        <v>12</v>
      </c>
      <c r="H72" s="30">
        <v>45</v>
      </c>
      <c r="I72" s="30"/>
      <c r="J72" s="30"/>
      <c r="K72" s="30"/>
      <c r="L72" s="30"/>
      <c r="M72" s="30"/>
      <c r="N72" s="18"/>
      <c r="O72" s="18"/>
    </row>
    <row r="73" ht="45" customHeight="1" spans="1:15">
      <c r="A73" s="3">
        <v>70</v>
      </c>
      <c r="B73" s="10" t="s">
        <v>218</v>
      </c>
      <c r="C73" s="10">
        <v>60</v>
      </c>
      <c r="D73" s="10">
        <v>0</v>
      </c>
      <c r="E73" s="10"/>
      <c r="F73" s="10">
        <f t="shared" si="2"/>
        <v>60</v>
      </c>
      <c r="G73" s="10">
        <f t="shared" si="3"/>
        <v>12</v>
      </c>
      <c r="H73" s="30">
        <v>45</v>
      </c>
      <c r="I73" s="30"/>
      <c r="J73" s="30"/>
      <c r="K73" s="30"/>
      <c r="L73" s="30"/>
      <c r="M73" s="30"/>
      <c r="N73" s="18"/>
      <c r="O73" s="18"/>
    </row>
    <row r="74" ht="45" customHeight="1" spans="1:15">
      <c r="A74" s="3">
        <v>71</v>
      </c>
      <c r="B74" s="10" t="s">
        <v>190</v>
      </c>
      <c r="C74" s="10">
        <v>60</v>
      </c>
      <c r="D74" s="10">
        <v>0</v>
      </c>
      <c r="E74" s="10"/>
      <c r="F74" s="10">
        <f t="shared" si="2"/>
        <v>60</v>
      </c>
      <c r="G74" s="10">
        <f t="shared" si="3"/>
        <v>12</v>
      </c>
      <c r="H74" s="30">
        <v>45</v>
      </c>
      <c r="I74" s="30"/>
      <c r="J74" s="30"/>
      <c r="K74" s="30"/>
      <c r="L74" s="30"/>
      <c r="M74" s="30"/>
      <c r="N74" s="18"/>
      <c r="O74" s="18"/>
    </row>
    <row r="75" ht="45" customHeight="1" spans="1:15">
      <c r="A75" s="3">
        <v>72</v>
      </c>
      <c r="B75" s="10" t="s">
        <v>194</v>
      </c>
      <c r="C75" s="10">
        <v>60</v>
      </c>
      <c r="D75" s="10">
        <v>0</v>
      </c>
      <c r="E75" s="10"/>
      <c r="F75" s="10">
        <f t="shared" si="2"/>
        <v>60</v>
      </c>
      <c r="G75" s="10">
        <f t="shared" si="3"/>
        <v>12</v>
      </c>
      <c r="H75" s="30">
        <v>45</v>
      </c>
      <c r="I75" s="30"/>
      <c r="J75" s="30"/>
      <c r="K75" s="30"/>
      <c r="L75" s="30"/>
      <c r="M75" s="30"/>
      <c r="N75" s="18"/>
      <c r="O75" s="18"/>
    </row>
    <row r="76" ht="45" customHeight="1" spans="1:15">
      <c r="A76" s="3">
        <v>73</v>
      </c>
      <c r="B76" s="10" t="s">
        <v>208</v>
      </c>
      <c r="C76" s="10">
        <v>60</v>
      </c>
      <c r="D76" s="10">
        <v>0</v>
      </c>
      <c r="E76" s="10"/>
      <c r="F76" s="10">
        <f t="shared" si="2"/>
        <v>60</v>
      </c>
      <c r="G76" s="10">
        <f t="shared" si="3"/>
        <v>12</v>
      </c>
      <c r="H76" s="30">
        <v>45</v>
      </c>
      <c r="I76" s="30"/>
      <c r="J76" s="30"/>
      <c r="K76" s="30"/>
      <c r="L76" s="30"/>
      <c r="M76" s="30"/>
      <c r="N76" s="18"/>
      <c r="O76" s="18"/>
    </row>
    <row r="77" ht="45" customHeight="1" spans="1:15">
      <c r="A77" s="3">
        <v>74</v>
      </c>
      <c r="B77" s="10" t="s">
        <v>106</v>
      </c>
      <c r="C77" s="10">
        <v>60</v>
      </c>
      <c r="D77" s="10">
        <v>0</v>
      </c>
      <c r="E77" s="10"/>
      <c r="F77" s="10">
        <f t="shared" si="2"/>
        <v>60</v>
      </c>
      <c r="G77" s="10">
        <f t="shared" si="3"/>
        <v>12</v>
      </c>
      <c r="H77" s="30">
        <v>45</v>
      </c>
      <c r="I77" s="30"/>
      <c r="J77" s="30"/>
      <c r="K77" s="30"/>
      <c r="L77" s="30"/>
      <c r="M77" s="30"/>
      <c r="N77" s="18"/>
      <c r="O77" s="18"/>
    </row>
    <row r="78" ht="45" customHeight="1" spans="1:15">
      <c r="A78" s="3">
        <v>75</v>
      </c>
      <c r="B78" s="10" t="s">
        <v>202</v>
      </c>
      <c r="C78" s="10">
        <v>60</v>
      </c>
      <c r="D78" s="10">
        <v>0</v>
      </c>
      <c r="E78" s="10"/>
      <c r="F78" s="10">
        <f t="shared" si="2"/>
        <v>60</v>
      </c>
      <c r="G78" s="10">
        <f t="shared" si="3"/>
        <v>12</v>
      </c>
      <c r="H78" s="30">
        <v>45</v>
      </c>
      <c r="I78" s="30"/>
      <c r="J78" s="30"/>
      <c r="K78" s="30"/>
      <c r="L78" s="30"/>
      <c r="M78" s="30"/>
      <c r="N78" s="18"/>
      <c r="O78" s="18"/>
    </row>
    <row r="79" ht="45" customHeight="1" spans="1:15">
      <c r="A79" s="3">
        <v>76</v>
      </c>
      <c r="B79" s="10" t="s">
        <v>172</v>
      </c>
      <c r="C79" s="10">
        <v>60</v>
      </c>
      <c r="D79" s="10">
        <v>0</v>
      </c>
      <c r="E79" s="10"/>
      <c r="F79" s="10">
        <f t="shared" si="2"/>
        <v>60</v>
      </c>
      <c r="G79" s="10">
        <f t="shared" si="3"/>
        <v>12</v>
      </c>
      <c r="H79" s="30">
        <v>45</v>
      </c>
      <c r="I79" s="30"/>
      <c r="J79" s="30"/>
      <c r="K79" s="30"/>
      <c r="L79" s="30"/>
      <c r="M79" s="30"/>
      <c r="N79" s="18"/>
      <c r="O79" s="18"/>
    </row>
    <row r="80" ht="45" customHeight="1" spans="1:15">
      <c r="A80" s="3">
        <v>77</v>
      </c>
      <c r="B80" s="10" t="s">
        <v>84</v>
      </c>
      <c r="C80" s="10">
        <v>60</v>
      </c>
      <c r="D80" s="10">
        <v>0</v>
      </c>
      <c r="E80" s="10"/>
      <c r="F80" s="10">
        <f t="shared" si="2"/>
        <v>60</v>
      </c>
      <c r="G80" s="10">
        <f t="shared" si="3"/>
        <v>12</v>
      </c>
      <c r="H80" s="30">
        <v>45</v>
      </c>
      <c r="I80" s="30"/>
      <c r="J80" s="30"/>
      <c r="K80" s="30"/>
      <c r="L80" s="30"/>
      <c r="M80" s="30"/>
      <c r="N80" s="18"/>
      <c r="O80" s="18"/>
    </row>
    <row r="81" ht="45" customHeight="1" spans="1:15">
      <c r="A81" s="3">
        <v>78</v>
      </c>
      <c r="B81" s="10" t="s">
        <v>114</v>
      </c>
      <c r="C81" s="10">
        <v>60</v>
      </c>
      <c r="D81" s="10">
        <v>0</v>
      </c>
      <c r="E81" s="10"/>
      <c r="F81" s="10">
        <f t="shared" si="2"/>
        <v>60</v>
      </c>
      <c r="G81" s="10">
        <f t="shared" si="3"/>
        <v>12</v>
      </c>
      <c r="H81" s="30">
        <v>45</v>
      </c>
      <c r="I81" s="30"/>
      <c r="J81" s="30"/>
      <c r="K81" s="30"/>
      <c r="L81" s="30"/>
      <c r="M81" s="30"/>
      <c r="N81" s="18"/>
      <c r="O81" s="18"/>
    </row>
    <row r="82" ht="45" customHeight="1" spans="1:15">
      <c r="A82" s="3">
        <v>79</v>
      </c>
      <c r="B82" s="10" t="s">
        <v>192</v>
      </c>
      <c r="C82" s="10">
        <v>60</v>
      </c>
      <c r="D82" s="10">
        <v>0</v>
      </c>
      <c r="E82" s="10"/>
      <c r="F82" s="10">
        <f t="shared" si="2"/>
        <v>60</v>
      </c>
      <c r="G82" s="10">
        <f t="shared" si="3"/>
        <v>12</v>
      </c>
      <c r="H82" s="30">
        <v>45</v>
      </c>
      <c r="I82" s="30"/>
      <c r="J82" s="30"/>
      <c r="K82" s="30"/>
      <c r="L82" s="30"/>
      <c r="M82" s="30"/>
      <c r="N82" s="18"/>
      <c r="O82" s="18"/>
    </row>
    <row r="83" ht="45" customHeight="1" spans="1:15">
      <c r="A83" s="3">
        <v>80</v>
      </c>
      <c r="B83" s="10" t="s">
        <v>66</v>
      </c>
      <c r="C83" s="10">
        <v>60</v>
      </c>
      <c r="D83" s="10">
        <v>0</v>
      </c>
      <c r="E83" s="10"/>
      <c r="F83" s="10">
        <f t="shared" si="2"/>
        <v>60</v>
      </c>
      <c r="G83" s="10">
        <f t="shared" si="3"/>
        <v>12</v>
      </c>
      <c r="H83" s="30">
        <v>45</v>
      </c>
      <c r="I83" s="30"/>
      <c r="J83" s="30"/>
      <c r="K83" s="30"/>
      <c r="L83" s="30"/>
      <c r="M83" s="30"/>
      <c r="N83" s="18"/>
      <c r="O83" s="18"/>
    </row>
    <row r="84" ht="45" customHeight="1" spans="1:15">
      <c r="A84" s="3">
        <v>81</v>
      </c>
      <c r="B84" s="10" t="s">
        <v>116</v>
      </c>
      <c r="C84" s="10">
        <v>60</v>
      </c>
      <c r="D84" s="10">
        <v>0</v>
      </c>
      <c r="E84" s="10"/>
      <c r="F84" s="10">
        <f t="shared" si="2"/>
        <v>60</v>
      </c>
      <c r="G84" s="10">
        <f t="shared" si="3"/>
        <v>12</v>
      </c>
      <c r="H84" s="30">
        <v>45</v>
      </c>
      <c r="I84" s="30"/>
      <c r="J84" s="30"/>
      <c r="K84" s="30"/>
      <c r="L84" s="30"/>
      <c r="M84" s="30"/>
      <c r="N84" s="18"/>
      <c r="O84" s="18"/>
    </row>
    <row r="85" ht="45" customHeight="1" spans="1:15">
      <c r="A85" s="3">
        <v>82</v>
      </c>
      <c r="B85" s="10" t="s">
        <v>96</v>
      </c>
      <c r="C85" s="10">
        <v>60</v>
      </c>
      <c r="D85" s="10">
        <v>0</v>
      </c>
      <c r="E85" s="10"/>
      <c r="F85" s="10">
        <f t="shared" si="2"/>
        <v>60</v>
      </c>
      <c r="G85" s="10">
        <f t="shared" si="3"/>
        <v>12</v>
      </c>
      <c r="H85" s="30">
        <v>45</v>
      </c>
      <c r="I85" s="30"/>
      <c r="J85" s="30"/>
      <c r="K85" s="30"/>
      <c r="L85" s="30"/>
      <c r="M85" s="30"/>
      <c r="N85" s="18"/>
      <c r="O85" s="18"/>
    </row>
    <row r="86" ht="45" customHeight="1" spans="1:15">
      <c r="A86" s="3">
        <v>83</v>
      </c>
      <c r="B86" s="10" t="s">
        <v>256</v>
      </c>
      <c r="C86" s="10">
        <v>60</v>
      </c>
      <c r="D86" s="10">
        <v>0</v>
      </c>
      <c r="E86" s="10"/>
      <c r="F86" s="10">
        <f t="shared" si="2"/>
        <v>60</v>
      </c>
      <c r="G86" s="10">
        <f t="shared" si="3"/>
        <v>12</v>
      </c>
      <c r="H86" s="30">
        <v>45</v>
      </c>
      <c r="I86" s="30"/>
      <c r="J86" s="30"/>
      <c r="K86" s="30"/>
      <c r="L86" s="30"/>
      <c r="M86" s="30"/>
      <c r="N86" s="18"/>
      <c r="O86" s="18"/>
    </row>
    <row r="87" ht="45" customHeight="1" spans="1:15">
      <c r="A87" s="3">
        <v>84</v>
      </c>
      <c r="B87" s="10" t="s">
        <v>230</v>
      </c>
      <c r="C87" s="10">
        <v>60</v>
      </c>
      <c r="D87" s="10">
        <v>0</v>
      </c>
      <c r="E87" s="10"/>
      <c r="F87" s="10">
        <f t="shared" si="2"/>
        <v>60</v>
      </c>
      <c r="G87" s="10">
        <f t="shared" si="3"/>
        <v>12</v>
      </c>
      <c r="H87" s="30">
        <v>45</v>
      </c>
      <c r="I87" s="30"/>
      <c r="J87" s="30"/>
      <c r="K87" s="30"/>
      <c r="L87" s="30"/>
      <c r="M87" s="30"/>
      <c r="N87" s="18"/>
      <c r="O87" s="18"/>
    </row>
    <row r="88" ht="45" customHeight="1" spans="1:15">
      <c r="A88" s="3">
        <v>85</v>
      </c>
      <c r="B88" s="10" t="s">
        <v>226</v>
      </c>
      <c r="C88" s="10">
        <v>60</v>
      </c>
      <c r="D88" s="10">
        <v>0</v>
      </c>
      <c r="E88" s="10"/>
      <c r="F88" s="10">
        <f t="shared" si="2"/>
        <v>60</v>
      </c>
      <c r="G88" s="10">
        <f t="shared" si="3"/>
        <v>12</v>
      </c>
      <c r="H88" s="30">
        <v>45</v>
      </c>
      <c r="I88" s="30"/>
      <c r="J88" s="30"/>
      <c r="K88" s="30"/>
      <c r="L88" s="30"/>
      <c r="M88" s="30"/>
      <c r="N88" s="18"/>
      <c r="O88" s="18"/>
    </row>
    <row r="89" ht="45" customHeight="1" spans="1:15">
      <c r="A89" s="3">
        <v>86</v>
      </c>
      <c r="B89" s="10" t="s">
        <v>48</v>
      </c>
      <c r="C89" s="10">
        <v>60</v>
      </c>
      <c r="D89" s="10">
        <v>0</v>
      </c>
      <c r="E89" s="10"/>
      <c r="F89" s="10">
        <f t="shared" si="2"/>
        <v>60</v>
      </c>
      <c r="G89" s="10">
        <f t="shared" si="3"/>
        <v>12</v>
      </c>
      <c r="H89" s="30">
        <v>45</v>
      </c>
      <c r="I89" s="30"/>
      <c r="J89" s="30"/>
      <c r="K89" s="30"/>
      <c r="L89" s="30"/>
      <c r="M89" s="30"/>
      <c r="N89" s="18"/>
      <c r="O89" s="18"/>
    </row>
    <row r="90" ht="45" customHeight="1" spans="1:15">
      <c r="A90" s="3">
        <v>87</v>
      </c>
      <c r="B90" s="10" t="s">
        <v>52</v>
      </c>
      <c r="C90" s="10">
        <v>60</v>
      </c>
      <c r="D90" s="10">
        <v>0</v>
      </c>
      <c r="E90" s="10"/>
      <c r="F90" s="10">
        <f t="shared" si="2"/>
        <v>60</v>
      </c>
      <c r="G90" s="10">
        <f t="shared" si="3"/>
        <v>12</v>
      </c>
      <c r="H90" s="30">
        <v>45</v>
      </c>
      <c r="I90" s="30"/>
      <c r="J90" s="30"/>
      <c r="K90" s="30"/>
      <c r="L90" s="30"/>
      <c r="M90" s="30"/>
      <c r="N90" s="18"/>
      <c r="O90" s="18"/>
    </row>
    <row r="91" ht="45" customHeight="1" spans="1:15">
      <c r="A91" s="3">
        <v>88</v>
      </c>
      <c r="B91" s="10" t="s">
        <v>248</v>
      </c>
      <c r="C91" s="10">
        <v>60</v>
      </c>
      <c r="D91" s="10">
        <v>0</v>
      </c>
      <c r="E91" s="10"/>
      <c r="F91" s="10">
        <f t="shared" si="2"/>
        <v>60</v>
      </c>
      <c r="G91" s="10">
        <f t="shared" si="3"/>
        <v>12</v>
      </c>
      <c r="H91" s="30">
        <v>45</v>
      </c>
      <c r="I91" s="30"/>
      <c r="J91" s="30"/>
      <c r="K91" s="30"/>
      <c r="L91" s="30"/>
      <c r="M91" s="30"/>
      <c r="N91" s="18"/>
      <c r="O91" s="18"/>
    </row>
    <row r="92" ht="45" customHeight="1" spans="1:15">
      <c r="A92" s="3">
        <v>89</v>
      </c>
      <c r="B92" s="10" t="s">
        <v>224</v>
      </c>
      <c r="C92" s="10">
        <v>60</v>
      </c>
      <c r="D92" s="10">
        <v>0</v>
      </c>
      <c r="E92" s="10"/>
      <c r="F92" s="10">
        <f t="shared" si="2"/>
        <v>60</v>
      </c>
      <c r="G92" s="10">
        <f t="shared" si="3"/>
        <v>12</v>
      </c>
      <c r="H92" s="30">
        <v>45</v>
      </c>
      <c r="I92" s="30"/>
      <c r="J92" s="30"/>
      <c r="K92" s="30"/>
      <c r="L92" s="30"/>
      <c r="M92" s="30"/>
      <c r="N92" s="18"/>
      <c r="O92" s="18"/>
    </row>
    <row r="93" ht="45" customHeight="1" spans="1:15">
      <c r="A93" s="3">
        <v>90</v>
      </c>
      <c r="B93" s="10" t="s">
        <v>168</v>
      </c>
      <c r="C93" s="10">
        <v>60</v>
      </c>
      <c r="D93" s="10">
        <v>0</v>
      </c>
      <c r="E93" s="10"/>
      <c r="F93" s="10">
        <f t="shared" si="2"/>
        <v>60</v>
      </c>
      <c r="G93" s="10">
        <f t="shared" si="3"/>
        <v>12</v>
      </c>
      <c r="H93" s="30">
        <v>45</v>
      </c>
      <c r="I93" s="30"/>
      <c r="J93" s="30"/>
      <c r="K93" s="30"/>
      <c r="L93" s="30"/>
      <c r="M93" s="30"/>
      <c r="N93" s="18"/>
      <c r="O93" s="18"/>
    </row>
    <row r="94" ht="45" customHeight="1" spans="1:15">
      <c r="A94" s="3">
        <v>91</v>
      </c>
      <c r="B94" s="10" t="s">
        <v>184</v>
      </c>
      <c r="C94" s="10">
        <v>60</v>
      </c>
      <c r="D94" s="10">
        <v>0</v>
      </c>
      <c r="E94" s="10"/>
      <c r="F94" s="10">
        <f t="shared" si="2"/>
        <v>60</v>
      </c>
      <c r="G94" s="10">
        <f t="shared" si="3"/>
        <v>12</v>
      </c>
      <c r="H94" s="30">
        <v>45</v>
      </c>
      <c r="I94" s="30"/>
      <c r="J94" s="30"/>
      <c r="K94" s="30"/>
      <c r="L94" s="30"/>
      <c r="M94" s="30"/>
      <c r="N94" s="18"/>
      <c r="O94" s="18"/>
    </row>
    <row r="95" ht="45" customHeight="1" spans="1:15">
      <c r="A95" s="3">
        <v>92</v>
      </c>
      <c r="B95" s="10" t="s">
        <v>162</v>
      </c>
      <c r="C95" s="10">
        <v>60</v>
      </c>
      <c r="D95" s="10">
        <v>0</v>
      </c>
      <c r="E95" s="10"/>
      <c r="F95" s="10">
        <f t="shared" si="2"/>
        <v>60</v>
      </c>
      <c r="G95" s="10">
        <f t="shared" si="3"/>
        <v>12</v>
      </c>
      <c r="H95" s="30">
        <v>45</v>
      </c>
      <c r="I95" s="30"/>
      <c r="J95" s="30"/>
      <c r="K95" s="30"/>
      <c r="L95" s="30"/>
      <c r="M95" s="30"/>
      <c r="N95" s="18"/>
      <c r="O95" s="18"/>
    </row>
    <row r="96" ht="45" customHeight="1" spans="1:15">
      <c r="A96" s="3">
        <v>93</v>
      </c>
      <c r="B96" s="10" t="s">
        <v>238</v>
      </c>
      <c r="C96" s="10">
        <v>60</v>
      </c>
      <c r="D96" s="10">
        <v>0</v>
      </c>
      <c r="E96" s="10"/>
      <c r="F96" s="10">
        <f t="shared" si="2"/>
        <v>60</v>
      </c>
      <c r="G96" s="10">
        <f t="shared" si="3"/>
        <v>12</v>
      </c>
      <c r="H96" s="30">
        <v>45</v>
      </c>
      <c r="I96" s="30"/>
      <c r="J96" s="30"/>
      <c r="K96" s="30"/>
      <c r="L96" s="30"/>
      <c r="M96" s="30"/>
      <c r="N96" s="18"/>
      <c r="O96" s="18"/>
    </row>
    <row r="97" ht="45" customHeight="1" spans="1:15">
      <c r="A97" s="3">
        <v>94</v>
      </c>
      <c r="B97" s="10" t="s">
        <v>266</v>
      </c>
      <c r="C97" s="10">
        <v>60</v>
      </c>
      <c r="D97" s="10">
        <v>0</v>
      </c>
      <c r="E97" s="10"/>
      <c r="F97" s="10">
        <f t="shared" si="2"/>
        <v>60</v>
      </c>
      <c r="G97" s="10">
        <f t="shared" si="3"/>
        <v>12</v>
      </c>
      <c r="H97" s="30">
        <v>45</v>
      </c>
      <c r="I97" s="30"/>
      <c r="J97" s="30"/>
      <c r="K97" s="30"/>
      <c r="L97" s="30"/>
      <c r="M97" s="30"/>
      <c r="N97" s="18"/>
      <c r="O97" s="18"/>
    </row>
    <row r="98" ht="45" customHeight="1" spans="1:15">
      <c r="A98" s="3">
        <v>95</v>
      </c>
      <c r="B98" s="10" t="s">
        <v>262</v>
      </c>
      <c r="C98" s="10">
        <v>60</v>
      </c>
      <c r="D98" s="10">
        <v>0</v>
      </c>
      <c r="E98" s="10"/>
      <c r="F98" s="10">
        <f t="shared" si="2"/>
        <v>60</v>
      </c>
      <c r="G98" s="10">
        <f t="shared" si="3"/>
        <v>12</v>
      </c>
      <c r="H98" s="30">
        <v>45</v>
      </c>
      <c r="I98" s="30"/>
      <c r="J98" s="30"/>
      <c r="K98" s="30"/>
      <c r="L98" s="30"/>
      <c r="M98" s="30"/>
      <c r="N98" s="18"/>
      <c r="O98" s="18"/>
    </row>
    <row r="99" ht="45" customHeight="1" spans="1:15">
      <c r="A99" s="3">
        <v>96</v>
      </c>
      <c r="B99" s="11" t="s">
        <v>166</v>
      </c>
      <c r="C99" s="10">
        <v>60</v>
      </c>
      <c r="D99" s="10">
        <v>0</v>
      </c>
      <c r="E99" s="10"/>
      <c r="F99" s="10">
        <f t="shared" si="2"/>
        <v>60</v>
      </c>
      <c r="G99" s="10">
        <f t="shared" si="3"/>
        <v>12</v>
      </c>
      <c r="H99" s="30">
        <v>45</v>
      </c>
      <c r="I99" s="30"/>
      <c r="J99" s="30"/>
      <c r="K99" s="30"/>
      <c r="L99" s="30"/>
      <c r="M99" s="30"/>
      <c r="N99" s="18"/>
      <c r="O99" s="18"/>
    </row>
    <row r="100" ht="45" customHeight="1" spans="1:15">
      <c r="A100" s="3">
        <v>97</v>
      </c>
      <c r="B100" s="11" t="s">
        <v>26</v>
      </c>
      <c r="C100" s="10">
        <v>60</v>
      </c>
      <c r="D100" s="10">
        <v>0</v>
      </c>
      <c r="E100" s="10"/>
      <c r="F100" s="10">
        <f t="shared" si="2"/>
        <v>60</v>
      </c>
      <c r="G100" s="10">
        <f t="shared" si="3"/>
        <v>12</v>
      </c>
      <c r="H100" s="30">
        <v>45</v>
      </c>
      <c r="I100" s="30"/>
      <c r="J100" s="30"/>
      <c r="K100" s="30"/>
      <c r="L100" s="30"/>
      <c r="M100" s="30"/>
      <c r="N100" s="18"/>
      <c r="O100" s="18"/>
    </row>
    <row r="101" ht="45" customHeight="1" spans="1:15">
      <c r="A101" s="3">
        <v>98</v>
      </c>
      <c r="B101" s="11" t="s">
        <v>258</v>
      </c>
      <c r="C101" s="10">
        <v>60</v>
      </c>
      <c r="D101" s="10">
        <v>0</v>
      </c>
      <c r="E101" s="10"/>
      <c r="F101" s="10">
        <f t="shared" si="2"/>
        <v>60</v>
      </c>
      <c r="G101" s="10">
        <f t="shared" si="3"/>
        <v>12</v>
      </c>
      <c r="H101" s="30">
        <v>45</v>
      </c>
      <c r="I101" s="30"/>
      <c r="J101" s="30"/>
      <c r="K101" s="30"/>
      <c r="L101" s="30"/>
      <c r="M101" s="30"/>
      <c r="N101" s="18"/>
      <c r="O101" s="18"/>
    </row>
    <row r="102" ht="45" customHeight="1" spans="1:15">
      <c r="A102" s="3">
        <v>99</v>
      </c>
      <c r="B102" s="11" t="s">
        <v>206</v>
      </c>
      <c r="C102" s="10">
        <v>60</v>
      </c>
      <c r="D102" s="10">
        <v>0</v>
      </c>
      <c r="E102" s="10"/>
      <c r="F102" s="10">
        <f t="shared" si="2"/>
        <v>60</v>
      </c>
      <c r="G102" s="10">
        <f t="shared" si="3"/>
        <v>12</v>
      </c>
      <c r="H102" s="30">
        <v>45</v>
      </c>
      <c r="I102" s="30"/>
      <c r="J102" s="30"/>
      <c r="K102" s="30"/>
      <c r="L102" s="30"/>
      <c r="M102" s="30"/>
      <c r="N102" s="18"/>
      <c r="O102" s="18"/>
    </row>
    <row r="103" ht="45" customHeight="1" spans="1:15">
      <c r="A103" s="3">
        <v>100</v>
      </c>
      <c r="B103" s="11" t="s">
        <v>68</v>
      </c>
      <c r="C103" s="10">
        <v>60</v>
      </c>
      <c r="D103" s="10">
        <v>0</v>
      </c>
      <c r="E103" s="10"/>
      <c r="F103" s="10">
        <f t="shared" si="2"/>
        <v>60</v>
      </c>
      <c r="G103" s="10">
        <f t="shared" si="3"/>
        <v>12</v>
      </c>
      <c r="H103" s="30">
        <v>45</v>
      </c>
      <c r="I103" s="30"/>
      <c r="J103" s="30"/>
      <c r="K103" s="30"/>
      <c r="L103" s="30"/>
      <c r="M103" s="30"/>
      <c r="N103" s="18"/>
      <c r="O103" s="18"/>
    </row>
    <row r="104" ht="45" customHeight="1" spans="1:15">
      <c r="A104" s="3">
        <v>101</v>
      </c>
      <c r="B104" s="11" t="s">
        <v>122</v>
      </c>
      <c r="C104" s="10">
        <v>60</v>
      </c>
      <c r="D104" s="10">
        <v>0</v>
      </c>
      <c r="E104" s="10"/>
      <c r="F104" s="10">
        <f t="shared" si="2"/>
        <v>60</v>
      </c>
      <c r="G104" s="10">
        <f t="shared" si="3"/>
        <v>12</v>
      </c>
      <c r="H104" s="30">
        <v>45</v>
      </c>
      <c r="I104" s="30"/>
      <c r="J104" s="30"/>
      <c r="K104" s="30"/>
      <c r="L104" s="30"/>
      <c r="M104" s="30"/>
      <c r="N104" s="18"/>
      <c r="O104" s="18"/>
    </row>
    <row r="105" ht="45" customHeight="1" spans="1:15">
      <c r="A105" s="3">
        <v>102</v>
      </c>
      <c r="B105" s="11" t="s">
        <v>78</v>
      </c>
      <c r="C105" s="10">
        <v>60</v>
      </c>
      <c r="D105" s="10">
        <v>0</v>
      </c>
      <c r="E105" s="10"/>
      <c r="F105" s="10">
        <f t="shared" si="2"/>
        <v>60</v>
      </c>
      <c r="G105" s="10">
        <f t="shared" si="3"/>
        <v>12</v>
      </c>
      <c r="H105" s="30">
        <v>45</v>
      </c>
      <c r="I105" s="30"/>
      <c r="J105" s="30"/>
      <c r="K105" s="30"/>
      <c r="L105" s="30"/>
      <c r="M105" s="30"/>
      <c r="N105" s="18"/>
      <c r="O105" s="18"/>
    </row>
    <row r="106" ht="45" customHeight="1" spans="1:15">
      <c r="A106" s="3">
        <v>103</v>
      </c>
      <c r="B106" s="11" t="s">
        <v>252</v>
      </c>
      <c r="C106" s="10">
        <v>60</v>
      </c>
      <c r="D106" s="10">
        <v>0</v>
      </c>
      <c r="E106" s="10"/>
      <c r="F106" s="10">
        <f t="shared" si="2"/>
        <v>60</v>
      </c>
      <c r="G106" s="10">
        <f t="shared" si="3"/>
        <v>12</v>
      </c>
      <c r="H106" s="30">
        <v>45</v>
      </c>
      <c r="I106" s="30"/>
      <c r="J106" s="30"/>
      <c r="K106" s="30"/>
      <c r="L106" s="30"/>
      <c r="M106" s="30"/>
      <c r="N106" s="18"/>
      <c r="O106" s="18"/>
    </row>
    <row r="107" ht="45" customHeight="1" spans="1:15">
      <c r="A107" s="3">
        <v>104</v>
      </c>
      <c r="B107" s="11" t="s">
        <v>204</v>
      </c>
      <c r="C107" s="10">
        <v>60</v>
      </c>
      <c r="D107" s="10">
        <v>0</v>
      </c>
      <c r="E107" s="10"/>
      <c r="F107" s="10">
        <f t="shared" si="2"/>
        <v>60</v>
      </c>
      <c r="G107" s="10">
        <f t="shared" si="3"/>
        <v>12</v>
      </c>
      <c r="H107" s="30">
        <v>45</v>
      </c>
      <c r="I107" s="30"/>
      <c r="J107" s="30"/>
      <c r="K107" s="30"/>
      <c r="L107" s="30"/>
      <c r="M107" s="30"/>
      <c r="N107" s="18"/>
      <c r="O107" s="18"/>
    </row>
    <row r="108" ht="45" customHeight="1" spans="1:15">
      <c r="A108" s="3">
        <v>105</v>
      </c>
      <c r="B108" s="11" t="s">
        <v>110</v>
      </c>
      <c r="C108" s="10">
        <v>60</v>
      </c>
      <c r="D108" s="10">
        <v>0</v>
      </c>
      <c r="E108" s="10"/>
      <c r="F108" s="10">
        <f t="shared" si="2"/>
        <v>60</v>
      </c>
      <c r="G108" s="10">
        <f t="shared" si="3"/>
        <v>12</v>
      </c>
      <c r="H108" s="30">
        <v>45</v>
      </c>
      <c r="I108" s="30"/>
      <c r="J108" s="30"/>
      <c r="K108" s="30"/>
      <c r="L108" s="30"/>
      <c r="M108" s="30"/>
      <c r="N108" s="18"/>
      <c r="O108" s="18"/>
    </row>
    <row r="109" ht="45" customHeight="1" spans="1:15">
      <c r="A109" s="3">
        <v>106</v>
      </c>
      <c r="B109" s="11" t="s">
        <v>212</v>
      </c>
      <c r="C109" s="10">
        <v>60</v>
      </c>
      <c r="D109" s="10">
        <v>0</v>
      </c>
      <c r="E109" s="10"/>
      <c r="F109" s="10">
        <f t="shared" si="2"/>
        <v>60</v>
      </c>
      <c r="G109" s="10">
        <f t="shared" si="3"/>
        <v>12</v>
      </c>
      <c r="H109" s="30">
        <v>45</v>
      </c>
      <c r="I109" s="30"/>
      <c r="J109" s="30"/>
      <c r="K109" s="30"/>
      <c r="L109" s="30"/>
      <c r="M109" s="30"/>
      <c r="N109" s="18"/>
      <c r="O109" s="18"/>
    </row>
    <row r="110" ht="45" customHeight="1" spans="1:15">
      <c r="A110" s="3">
        <v>107</v>
      </c>
      <c r="B110" s="11" t="s">
        <v>126</v>
      </c>
      <c r="C110" s="10">
        <v>60</v>
      </c>
      <c r="D110" s="10">
        <v>0</v>
      </c>
      <c r="E110" s="10"/>
      <c r="F110" s="10">
        <f t="shared" si="2"/>
        <v>60</v>
      </c>
      <c r="G110" s="10">
        <f t="shared" si="3"/>
        <v>12</v>
      </c>
      <c r="H110" s="30">
        <v>45</v>
      </c>
      <c r="I110" s="30"/>
      <c r="J110" s="30"/>
      <c r="K110" s="30"/>
      <c r="L110" s="30"/>
      <c r="M110" s="30"/>
      <c r="N110" s="18"/>
      <c r="O110" s="18"/>
    </row>
    <row r="111" ht="45" customHeight="1" spans="1:15">
      <c r="A111" s="3">
        <v>108</v>
      </c>
      <c r="B111" s="11" t="s">
        <v>222</v>
      </c>
      <c r="C111" s="10">
        <v>60</v>
      </c>
      <c r="D111" s="10">
        <v>0</v>
      </c>
      <c r="E111" s="10"/>
      <c r="F111" s="10">
        <f t="shared" si="2"/>
        <v>60</v>
      </c>
      <c r="G111" s="10">
        <f t="shared" si="3"/>
        <v>12</v>
      </c>
      <c r="H111" s="30">
        <v>45</v>
      </c>
      <c r="I111" s="30"/>
      <c r="J111" s="30"/>
      <c r="K111" s="30"/>
      <c r="L111" s="30"/>
      <c r="M111" s="30"/>
      <c r="N111" s="18"/>
      <c r="O111" s="18"/>
    </row>
    <row r="112" ht="45" customHeight="1" spans="1:15">
      <c r="A112" s="3">
        <v>109</v>
      </c>
      <c r="B112" s="11" t="s">
        <v>124</v>
      </c>
      <c r="C112" s="10">
        <v>60</v>
      </c>
      <c r="D112" s="10">
        <v>0</v>
      </c>
      <c r="E112" s="10"/>
      <c r="F112" s="10">
        <f t="shared" si="2"/>
        <v>60</v>
      </c>
      <c r="G112" s="10">
        <f t="shared" si="3"/>
        <v>12</v>
      </c>
      <c r="H112" s="30">
        <v>45</v>
      </c>
      <c r="I112" s="30"/>
      <c r="J112" s="30"/>
      <c r="K112" s="30"/>
      <c r="L112" s="30"/>
      <c r="M112" s="30"/>
      <c r="N112" s="18"/>
      <c r="O112" s="18"/>
    </row>
    <row r="113" ht="45" customHeight="1" spans="1:15">
      <c r="A113" s="3">
        <v>110</v>
      </c>
      <c r="B113" s="11" t="s">
        <v>254</v>
      </c>
      <c r="C113" s="10">
        <v>60</v>
      </c>
      <c r="D113" s="10">
        <v>0</v>
      </c>
      <c r="E113" s="10"/>
      <c r="F113" s="10">
        <f t="shared" si="2"/>
        <v>60</v>
      </c>
      <c r="G113" s="10">
        <f t="shared" si="3"/>
        <v>12</v>
      </c>
      <c r="H113" s="30">
        <v>45</v>
      </c>
      <c r="I113" s="30"/>
      <c r="J113" s="30"/>
      <c r="K113" s="30"/>
      <c r="L113" s="30"/>
      <c r="M113" s="30"/>
      <c r="N113" s="18"/>
      <c r="O113" s="18"/>
    </row>
    <row r="114" ht="45" customHeight="1" spans="1:15">
      <c r="A114" s="3">
        <v>111</v>
      </c>
      <c r="B114" s="11" t="s">
        <v>242</v>
      </c>
      <c r="C114" s="10">
        <v>60</v>
      </c>
      <c r="D114" s="10">
        <v>0</v>
      </c>
      <c r="E114" s="10"/>
      <c r="F114" s="10">
        <f t="shared" si="2"/>
        <v>60</v>
      </c>
      <c r="G114" s="10">
        <f t="shared" si="3"/>
        <v>12</v>
      </c>
      <c r="H114" s="30">
        <v>45</v>
      </c>
      <c r="I114" s="30"/>
      <c r="J114" s="30"/>
      <c r="K114" s="30"/>
      <c r="L114" s="30"/>
      <c r="M114" s="30"/>
      <c r="N114" s="18"/>
      <c r="O114" s="18"/>
    </row>
    <row r="115" ht="45" customHeight="1" spans="1:15">
      <c r="A115" s="3">
        <v>112</v>
      </c>
      <c r="B115" s="11" t="s">
        <v>146</v>
      </c>
      <c r="C115" s="10">
        <v>60</v>
      </c>
      <c r="D115" s="10">
        <v>0</v>
      </c>
      <c r="E115" s="10"/>
      <c r="F115" s="10">
        <f t="shared" si="2"/>
        <v>60</v>
      </c>
      <c r="G115" s="10">
        <f t="shared" si="3"/>
        <v>12</v>
      </c>
      <c r="H115" s="30">
        <v>45</v>
      </c>
      <c r="I115" s="30"/>
      <c r="J115" s="30"/>
      <c r="K115" s="30"/>
      <c r="L115" s="30"/>
      <c r="M115" s="30"/>
      <c r="N115" s="18"/>
      <c r="O115" s="18"/>
    </row>
    <row r="116" ht="45" customHeight="1" spans="1:15">
      <c r="A116" s="3">
        <v>113</v>
      </c>
      <c r="B116" s="11" t="s">
        <v>246</v>
      </c>
      <c r="C116" s="10">
        <v>60</v>
      </c>
      <c r="D116" s="10">
        <v>0</v>
      </c>
      <c r="E116" s="10"/>
      <c r="F116" s="10">
        <f t="shared" si="2"/>
        <v>60</v>
      </c>
      <c r="G116" s="10">
        <f t="shared" si="3"/>
        <v>12</v>
      </c>
      <c r="H116" s="30">
        <v>45</v>
      </c>
      <c r="I116" s="30"/>
      <c r="J116" s="30"/>
      <c r="K116" s="30"/>
      <c r="L116" s="30"/>
      <c r="M116" s="30"/>
      <c r="N116" s="18"/>
      <c r="O116" s="18"/>
    </row>
    <row r="117" ht="45" customHeight="1" spans="1:15">
      <c r="A117" s="3">
        <v>114</v>
      </c>
      <c r="B117" s="11" t="s">
        <v>152</v>
      </c>
      <c r="C117" s="10">
        <v>60</v>
      </c>
      <c r="D117" s="10">
        <v>0</v>
      </c>
      <c r="E117" s="10"/>
      <c r="F117" s="10">
        <f t="shared" si="2"/>
        <v>60</v>
      </c>
      <c r="G117" s="10">
        <f t="shared" si="3"/>
        <v>12</v>
      </c>
      <c r="H117" s="30">
        <v>45</v>
      </c>
      <c r="I117" s="30"/>
      <c r="J117" s="30"/>
      <c r="K117" s="30"/>
      <c r="L117" s="30"/>
      <c r="M117" s="30"/>
      <c r="N117" s="18"/>
      <c r="O117" s="18"/>
    </row>
    <row r="118" ht="45" customHeight="1" spans="1:15">
      <c r="A118" s="3">
        <v>115</v>
      </c>
      <c r="B118" s="11" t="s">
        <v>154</v>
      </c>
      <c r="C118" s="10">
        <v>60</v>
      </c>
      <c r="D118" s="10">
        <v>0</v>
      </c>
      <c r="E118" s="10"/>
      <c r="F118" s="10">
        <f t="shared" si="2"/>
        <v>60</v>
      </c>
      <c r="G118" s="10">
        <f t="shared" si="3"/>
        <v>12</v>
      </c>
      <c r="H118" s="30">
        <v>45</v>
      </c>
      <c r="I118" s="30"/>
      <c r="J118" s="30"/>
      <c r="K118" s="30"/>
      <c r="L118" s="30"/>
      <c r="M118" s="30"/>
      <c r="N118" s="18"/>
      <c r="O118" s="18"/>
    </row>
    <row r="119" ht="45" customHeight="1" spans="1:15">
      <c r="A119" s="3">
        <v>116</v>
      </c>
      <c r="B119" s="11" t="s">
        <v>232</v>
      </c>
      <c r="C119" s="10">
        <v>60</v>
      </c>
      <c r="D119" s="10">
        <v>0</v>
      </c>
      <c r="E119" s="10"/>
      <c r="F119" s="10">
        <f t="shared" si="2"/>
        <v>60</v>
      </c>
      <c r="G119" s="10">
        <f t="shared" si="3"/>
        <v>12</v>
      </c>
      <c r="H119" s="30">
        <v>45</v>
      </c>
      <c r="I119" s="30"/>
      <c r="J119" s="30"/>
      <c r="K119" s="30"/>
      <c r="L119" s="30"/>
      <c r="M119" s="30"/>
      <c r="N119" s="18"/>
      <c r="O119" s="18"/>
    </row>
    <row r="120" ht="45" customHeight="1" spans="1:15">
      <c r="A120" s="3">
        <v>117</v>
      </c>
      <c r="B120" s="11" t="s">
        <v>188</v>
      </c>
      <c r="C120" s="10">
        <v>60</v>
      </c>
      <c r="D120" s="10">
        <v>0</v>
      </c>
      <c r="E120" s="10"/>
      <c r="F120" s="10">
        <f t="shared" si="2"/>
        <v>60</v>
      </c>
      <c r="G120" s="10">
        <f t="shared" si="3"/>
        <v>12</v>
      </c>
      <c r="H120" s="30">
        <v>45</v>
      </c>
      <c r="I120" s="30"/>
      <c r="J120" s="30"/>
      <c r="K120" s="30"/>
      <c r="L120" s="30"/>
      <c r="M120" s="30"/>
      <c r="N120" s="18"/>
      <c r="O120" s="18"/>
    </row>
    <row r="121" ht="45" customHeight="1" spans="1:15">
      <c r="A121" s="3">
        <v>118</v>
      </c>
      <c r="B121" s="11" t="s">
        <v>216</v>
      </c>
      <c r="C121" s="10">
        <v>60</v>
      </c>
      <c r="D121" s="10">
        <v>0</v>
      </c>
      <c r="E121" s="10"/>
      <c r="F121" s="10">
        <f t="shared" si="2"/>
        <v>60</v>
      </c>
      <c r="G121" s="10">
        <f t="shared" si="3"/>
        <v>12</v>
      </c>
      <c r="H121" s="30">
        <v>45</v>
      </c>
      <c r="I121" s="30"/>
      <c r="J121" s="30"/>
      <c r="K121" s="30"/>
      <c r="L121" s="30"/>
      <c r="M121" s="30"/>
      <c r="N121" s="18"/>
      <c r="O121" s="18"/>
    </row>
    <row r="122" ht="45" customHeight="1" spans="1:15">
      <c r="A122" s="3">
        <v>119</v>
      </c>
      <c r="B122" s="11" t="s">
        <v>264</v>
      </c>
      <c r="C122" s="10">
        <v>60</v>
      </c>
      <c r="D122" s="10">
        <v>0</v>
      </c>
      <c r="E122" s="10"/>
      <c r="F122" s="10">
        <f t="shared" si="2"/>
        <v>60</v>
      </c>
      <c r="G122" s="10">
        <f t="shared" si="3"/>
        <v>12</v>
      </c>
      <c r="H122" s="30">
        <v>45</v>
      </c>
      <c r="I122" s="30"/>
      <c r="J122" s="30"/>
      <c r="K122" s="30"/>
      <c r="L122" s="30"/>
      <c r="M122" s="30"/>
      <c r="N122" s="18"/>
      <c r="O122" s="18"/>
    </row>
    <row r="123" ht="45" customHeight="1" spans="1:15">
      <c r="A123" s="3">
        <v>120</v>
      </c>
      <c r="B123" s="11" t="s">
        <v>236</v>
      </c>
      <c r="C123" s="10">
        <v>60</v>
      </c>
      <c r="D123" s="10">
        <v>0</v>
      </c>
      <c r="E123" s="10"/>
      <c r="F123" s="10">
        <f t="shared" si="2"/>
        <v>60</v>
      </c>
      <c r="G123" s="10">
        <f t="shared" si="3"/>
        <v>12</v>
      </c>
      <c r="H123" s="30">
        <v>45</v>
      </c>
      <c r="I123" s="30"/>
      <c r="J123" s="30"/>
      <c r="K123" s="30"/>
      <c r="L123" s="30"/>
      <c r="M123" s="30"/>
      <c r="N123" s="18"/>
      <c r="O123" s="18"/>
    </row>
    <row r="124" ht="45" customHeight="1" spans="1:15">
      <c r="A124" s="3">
        <v>121</v>
      </c>
      <c r="B124" s="11" t="s">
        <v>260</v>
      </c>
      <c r="C124" s="10">
        <v>60</v>
      </c>
      <c r="D124" s="10">
        <v>0</v>
      </c>
      <c r="E124" s="10"/>
      <c r="F124" s="10">
        <f t="shared" si="2"/>
        <v>60</v>
      </c>
      <c r="G124" s="10">
        <f t="shared" si="3"/>
        <v>12</v>
      </c>
      <c r="H124" s="30">
        <v>45</v>
      </c>
      <c r="I124" s="30"/>
      <c r="J124" s="30"/>
      <c r="K124" s="30"/>
      <c r="L124" s="30"/>
      <c r="M124" s="30"/>
      <c r="N124" s="18"/>
      <c r="O124" s="18"/>
    </row>
    <row r="125" ht="45" customHeight="1" spans="1:15">
      <c r="A125" s="3">
        <v>122</v>
      </c>
      <c r="B125" s="11" t="s">
        <v>244</v>
      </c>
      <c r="C125" s="10">
        <v>60</v>
      </c>
      <c r="D125" s="10">
        <v>0</v>
      </c>
      <c r="E125" s="10"/>
      <c r="F125" s="10">
        <f t="shared" si="2"/>
        <v>60</v>
      </c>
      <c r="G125" s="10">
        <f t="shared" si="3"/>
        <v>12</v>
      </c>
      <c r="H125" s="30">
        <v>45</v>
      </c>
      <c r="I125" s="30"/>
      <c r="J125" s="30"/>
      <c r="K125" s="30"/>
      <c r="L125" s="30"/>
      <c r="M125" s="30"/>
      <c r="N125" s="18"/>
      <c r="O125" s="18"/>
    </row>
    <row r="126" ht="45" customHeight="1" spans="1:15">
      <c r="A126" s="3">
        <v>123</v>
      </c>
      <c r="B126" s="11" t="s">
        <v>174</v>
      </c>
      <c r="C126" s="10">
        <v>60</v>
      </c>
      <c r="D126" s="10">
        <v>0</v>
      </c>
      <c r="E126" s="10"/>
      <c r="F126" s="10">
        <f t="shared" si="2"/>
        <v>60</v>
      </c>
      <c r="G126" s="10">
        <f t="shared" si="3"/>
        <v>12</v>
      </c>
      <c r="H126" s="30">
        <v>45</v>
      </c>
      <c r="I126" s="30"/>
      <c r="J126" s="30"/>
      <c r="K126" s="30"/>
      <c r="L126" s="30"/>
      <c r="M126" s="30"/>
      <c r="N126" s="18"/>
      <c r="O126" s="18"/>
    </row>
    <row r="127" ht="45" customHeight="1" spans="1:15">
      <c r="A127" s="3">
        <v>124</v>
      </c>
      <c r="B127" s="11" t="s">
        <v>136</v>
      </c>
      <c r="C127" s="10">
        <v>60</v>
      </c>
      <c r="D127" s="10">
        <v>0</v>
      </c>
      <c r="E127" s="10"/>
      <c r="F127" s="10">
        <f t="shared" si="2"/>
        <v>60</v>
      </c>
      <c r="G127" s="10">
        <f t="shared" si="3"/>
        <v>12</v>
      </c>
      <c r="H127" s="30">
        <v>45</v>
      </c>
      <c r="I127" s="30"/>
      <c r="J127" s="30"/>
      <c r="K127" s="30"/>
      <c r="L127" s="30"/>
      <c r="M127" s="30"/>
      <c r="N127" s="18"/>
      <c r="O127" s="18"/>
    </row>
  </sheetData>
  <mergeCells count="127">
    <mergeCell ref="B1:O1"/>
    <mergeCell ref="B2:C2"/>
    <mergeCell ref="I3:M3"/>
    <mergeCell ref="I4:M4"/>
    <mergeCell ref="I5:M5"/>
    <mergeCell ref="I6:M6"/>
    <mergeCell ref="I7:M7"/>
    <mergeCell ref="I8:M8"/>
    <mergeCell ref="I9:M9"/>
    <mergeCell ref="I10:M10"/>
    <mergeCell ref="I11:M11"/>
    <mergeCell ref="I12:M12"/>
    <mergeCell ref="I13:M13"/>
    <mergeCell ref="I14:M14"/>
    <mergeCell ref="I15:M15"/>
    <mergeCell ref="I16:M16"/>
    <mergeCell ref="I17:M17"/>
    <mergeCell ref="I18:M18"/>
    <mergeCell ref="I19:M19"/>
    <mergeCell ref="I20:M20"/>
    <mergeCell ref="I21:M21"/>
    <mergeCell ref="I22:M22"/>
    <mergeCell ref="I23:M23"/>
    <mergeCell ref="I24:M24"/>
    <mergeCell ref="I25:M25"/>
    <mergeCell ref="I26:M26"/>
    <mergeCell ref="I27:M27"/>
    <mergeCell ref="I28:M28"/>
    <mergeCell ref="I29:M29"/>
    <mergeCell ref="I30:M30"/>
    <mergeCell ref="I31:M31"/>
    <mergeCell ref="I32:M32"/>
    <mergeCell ref="I33:M33"/>
    <mergeCell ref="I34:M34"/>
    <mergeCell ref="I35:M35"/>
    <mergeCell ref="I36:M36"/>
    <mergeCell ref="I37:M37"/>
    <mergeCell ref="I38:M38"/>
    <mergeCell ref="I39:M39"/>
    <mergeCell ref="I40:M40"/>
    <mergeCell ref="I41:M41"/>
    <mergeCell ref="I42:M42"/>
    <mergeCell ref="I43:M43"/>
    <mergeCell ref="I44:M44"/>
    <mergeCell ref="I45:M45"/>
    <mergeCell ref="I46:M46"/>
    <mergeCell ref="I47:M47"/>
    <mergeCell ref="I48:M48"/>
    <mergeCell ref="I49:M49"/>
    <mergeCell ref="I50:M50"/>
    <mergeCell ref="I51:M51"/>
    <mergeCell ref="I52:M52"/>
    <mergeCell ref="I53:M53"/>
    <mergeCell ref="I54:M54"/>
    <mergeCell ref="I55:M55"/>
    <mergeCell ref="I56:M56"/>
    <mergeCell ref="I57:M57"/>
    <mergeCell ref="I58:M58"/>
    <mergeCell ref="I59:M59"/>
    <mergeCell ref="I60:M60"/>
    <mergeCell ref="I61:M61"/>
    <mergeCell ref="I62:M62"/>
    <mergeCell ref="I63:M63"/>
    <mergeCell ref="I64:M64"/>
    <mergeCell ref="I65:M65"/>
    <mergeCell ref="I66:M66"/>
    <mergeCell ref="I67:M67"/>
    <mergeCell ref="I68:M68"/>
    <mergeCell ref="I69:M69"/>
    <mergeCell ref="I70:M70"/>
    <mergeCell ref="I71:M71"/>
    <mergeCell ref="I72:M72"/>
    <mergeCell ref="I73:M73"/>
    <mergeCell ref="I74:M74"/>
    <mergeCell ref="I75:M75"/>
    <mergeCell ref="I76:M76"/>
    <mergeCell ref="I77:M77"/>
    <mergeCell ref="I78:M78"/>
    <mergeCell ref="I79:M79"/>
    <mergeCell ref="I80:M80"/>
    <mergeCell ref="I81:M81"/>
    <mergeCell ref="I82:M82"/>
    <mergeCell ref="I83:M83"/>
    <mergeCell ref="I84:M84"/>
    <mergeCell ref="I85:M85"/>
    <mergeCell ref="I86:M86"/>
    <mergeCell ref="I87:M87"/>
    <mergeCell ref="I88:M88"/>
    <mergeCell ref="I89:M89"/>
    <mergeCell ref="I90:M90"/>
    <mergeCell ref="I91:M91"/>
    <mergeCell ref="I92:M92"/>
    <mergeCell ref="I93:M93"/>
    <mergeCell ref="I94:M94"/>
    <mergeCell ref="I95:M95"/>
    <mergeCell ref="I96:M96"/>
    <mergeCell ref="I97:M97"/>
    <mergeCell ref="I98:M98"/>
    <mergeCell ref="I99:M99"/>
    <mergeCell ref="I100:M100"/>
    <mergeCell ref="I101:M101"/>
    <mergeCell ref="I102:M102"/>
    <mergeCell ref="I103:M103"/>
    <mergeCell ref="I104:M104"/>
    <mergeCell ref="I105:M105"/>
    <mergeCell ref="I106:M106"/>
    <mergeCell ref="I107:M107"/>
    <mergeCell ref="I108:M108"/>
    <mergeCell ref="I109:M109"/>
    <mergeCell ref="I110:M110"/>
    <mergeCell ref="I111:M111"/>
    <mergeCell ref="I112:M112"/>
    <mergeCell ref="I113:M113"/>
    <mergeCell ref="I114:M114"/>
    <mergeCell ref="I115:M115"/>
    <mergeCell ref="I116:M116"/>
    <mergeCell ref="I117:M117"/>
    <mergeCell ref="I118:M118"/>
    <mergeCell ref="I119:M119"/>
    <mergeCell ref="I120:M120"/>
    <mergeCell ref="I121:M121"/>
    <mergeCell ref="I122:M122"/>
    <mergeCell ref="I123:M123"/>
    <mergeCell ref="I124:M124"/>
    <mergeCell ref="I125:M125"/>
    <mergeCell ref="I126:M126"/>
    <mergeCell ref="I127:M127"/>
  </mergeCells>
  <pageMargins left="0.75" right="0.75" top="1" bottom="1" header="0.5" footer="0.5"/>
  <pageSetup paperSize="9" scale="59"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28"/>
  <sheetViews>
    <sheetView zoomScale="85" zoomScaleNormal="85" workbookViewId="0">
      <selection activeCell="T5" sqref="T5"/>
    </sheetView>
  </sheetViews>
  <sheetFormatPr defaultColWidth="9" defaultRowHeight="18.75"/>
  <cols>
    <col min="1" max="1" width="9" style="26"/>
    <col min="2" max="2" width="11.7" style="26" customWidth="1"/>
    <col min="3" max="3" width="13.025" style="26" customWidth="1"/>
    <col min="4" max="4" width="32.375" style="26" customWidth="1"/>
    <col min="5" max="5" width="18.0333333333333" style="26" customWidth="1"/>
    <col min="6" max="6" width="11.2416666666667" style="26" customWidth="1"/>
    <col min="7" max="7" width="16.9416666666667" style="26" customWidth="1"/>
    <col min="8" max="8" width="16.5083333333333" style="26" customWidth="1"/>
    <col min="9" max="9" width="13.875" style="25" customWidth="1"/>
    <col min="10" max="10" width="11.2416666666667" style="25" customWidth="1"/>
    <col min="11" max="11" width="6.375" style="25" customWidth="1"/>
    <col min="12" max="12" width="11.2416666666667" style="25" customWidth="1"/>
    <col min="13" max="13" width="21.8" style="25" customWidth="1"/>
    <col min="14" max="14" width="25.9" style="26" customWidth="1"/>
    <col min="15" max="15" width="6.375" style="26" customWidth="1"/>
    <col min="16" max="16384" width="9" style="26"/>
  </cols>
  <sheetData>
    <row r="1" ht="47" customHeight="1" spans="2:15">
      <c r="B1" s="5" t="s">
        <v>306</v>
      </c>
      <c r="C1" s="5"/>
      <c r="D1" s="5"/>
      <c r="E1" s="5"/>
      <c r="F1" s="5"/>
      <c r="G1" s="5"/>
      <c r="H1" s="27"/>
      <c r="I1" s="27"/>
      <c r="J1" s="27"/>
      <c r="K1" s="27"/>
      <c r="L1" s="27"/>
      <c r="M1" s="27"/>
      <c r="N1" s="5"/>
      <c r="O1" s="5"/>
    </row>
    <row r="2" spans="2:4">
      <c r="B2" s="3"/>
      <c r="C2" s="3"/>
      <c r="D2" s="3"/>
    </row>
    <row r="3" s="24" customFormat="1" ht="48" customHeight="1" spans="1:15">
      <c r="A3" s="1" t="s">
        <v>1</v>
      </c>
      <c r="B3" s="7" t="s">
        <v>2</v>
      </c>
      <c r="C3" s="7" t="s">
        <v>3</v>
      </c>
      <c r="D3" s="7" t="s">
        <v>307</v>
      </c>
      <c r="E3" s="7" t="s">
        <v>308</v>
      </c>
      <c r="F3" s="7" t="s">
        <v>271</v>
      </c>
      <c r="G3" s="9" t="s">
        <v>309</v>
      </c>
      <c r="H3" s="7" t="s">
        <v>310</v>
      </c>
      <c r="I3" s="32" t="s">
        <v>274</v>
      </c>
      <c r="J3" s="32"/>
      <c r="K3" s="32"/>
      <c r="L3" s="32"/>
      <c r="M3" s="32"/>
      <c r="N3" s="7" t="s">
        <v>15</v>
      </c>
      <c r="O3" s="7" t="s">
        <v>16</v>
      </c>
    </row>
    <row r="4" ht="81" customHeight="1" spans="1:15">
      <c r="A4" s="3">
        <v>1</v>
      </c>
      <c r="B4" s="40" t="s">
        <v>17</v>
      </c>
      <c r="C4" s="40" t="s">
        <v>18</v>
      </c>
      <c r="D4" s="10">
        <v>94.01</v>
      </c>
      <c r="E4" s="10">
        <v>10</v>
      </c>
      <c r="F4" s="10">
        <f t="shared" ref="F4:F67" si="0">SUM((D4,E4))</f>
        <v>104.01</v>
      </c>
      <c r="G4" s="28">
        <f t="shared" ref="G4:G67" si="1">F4*0.7</f>
        <v>72.807</v>
      </c>
      <c r="H4" s="10">
        <v>1</v>
      </c>
      <c r="I4" s="33" t="s">
        <v>311</v>
      </c>
      <c r="J4" s="33"/>
      <c r="K4" s="33"/>
      <c r="L4" s="33"/>
      <c r="M4" s="33"/>
      <c r="N4" s="34"/>
      <c r="O4" s="34"/>
    </row>
    <row r="5" ht="125" customHeight="1" spans="1:15">
      <c r="A5" s="3">
        <v>2</v>
      </c>
      <c r="B5" s="40" t="s">
        <v>27</v>
      </c>
      <c r="C5" s="40" t="s">
        <v>28</v>
      </c>
      <c r="D5" s="10">
        <v>93.11</v>
      </c>
      <c r="E5" s="10">
        <v>10</v>
      </c>
      <c r="F5" s="10">
        <f t="shared" si="0"/>
        <v>103.11</v>
      </c>
      <c r="G5" s="28">
        <f t="shared" si="1"/>
        <v>72.177</v>
      </c>
      <c r="H5" s="10">
        <v>2</v>
      </c>
      <c r="I5" s="33" t="s">
        <v>312</v>
      </c>
      <c r="J5" s="33"/>
      <c r="K5" s="33"/>
      <c r="L5" s="33"/>
      <c r="M5" s="33"/>
      <c r="N5" s="34"/>
      <c r="O5" s="34"/>
    </row>
    <row r="6" ht="80" customHeight="1" spans="1:15">
      <c r="A6" s="3">
        <v>3</v>
      </c>
      <c r="B6" s="40" t="s">
        <v>25</v>
      </c>
      <c r="C6" s="40" t="s">
        <v>26</v>
      </c>
      <c r="D6" s="10">
        <v>92.92</v>
      </c>
      <c r="E6" s="10">
        <v>10</v>
      </c>
      <c r="F6" s="10">
        <f t="shared" si="0"/>
        <v>102.92</v>
      </c>
      <c r="G6" s="28">
        <f t="shared" si="1"/>
        <v>72.044</v>
      </c>
      <c r="H6" s="10">
        <v>3</v>
      </c>
      <c r="I6" s="33" t="s">
        <v>313</v>
      </c>
      <c r="J6" s="33"/>
      <c r="K6" s="33"/>
      <c r="L6" s="33"/>
      <c r="M6" s="33"/>
      <c r="N6" s="34"/>
      <c r="O6" s="34"/>
    </row>
    <row r="7" ht="78" customHeight="1" spans="1:15">
      <c r="A7" s="3">
        <v>4</v>
      </c>
      <c r="B7" s="40" t="s">
        <v>31</v>
      </c>
      <c r="C7" s="40" t="s">
        <v>32</v>
      </c>
      <c r="D7" s="10">
        <v>92.78</v>
      </c>
      <c r="E7" s="10">
        <v>10</v>
      </c>
      <c r="F7" s="10">
        <f t="shared" si="0"/>
        <v>102.78</v>
      </c>
      <c r="G7" s="28">
        <f t="shared" si="1"/>
        <v>71.946</v>
      </c>
      <c r="H7" s="10">
        <v>4</v>
      </c>
      <c r="I7" s="33" t="s">
        <v>314</v>
      </c>
      <c r="J7" s="33"/>
      <c r="K7" s="33"/>
      <c r="L7" s="33"/>
      <c r="M7" s="33"/>
      <c r="N7" s="34"/>
      <c r="O7" s="34"/>
    </row>
    <row r="8" s="25" customFormat="1" ht="108" customHeight="1" spans="1:15">
      <c r="A8" s="29">
        <v>5</v>
      </c>
      <c r="B8" s="39" t="s">
        <v>19</v>
      </c>
      <c r="C8" s="39" t="s">
        <v>20</v>
      </c>
      <c r="D8" s="30">
        <v>92.15</v>
      </c>
      <c r="E8" s="30">
        <v>10</v>
      </c>
      <c r="F8" s="30">
        <f t="shared" si="0"/>
        <v>102.15</v>
      </c>
      <c r="G8" s="31">
        <f t="shared" si="1"/>
        <v>71.505</v>
      </c>
      <c r="H8" s="30">
        <v>5</v>
      </c>
      <c r="I8" s="33" t="s">
        <v>315</v>
      </c>
      <c r="J8" s="33"/>
      <c r="K8" s="33"/>
      <c r="L8" s="33"/>
      <c r="M8" s="33"/>
      <c r="N8" s="35"/>
      <c r="O8" s="35"/>
    </row>
    <row r="9" s="25" customFormat="1" ht="57" customHeight="1" spans="1:15">
      <c r="A9" s="29">
        <v>6</v>
      </c>
      <c r="B9" s="39" t="s">
        <v>35</v>
      </c>
      <c r="C9" s="39" t="s">
        <v>36</v>
      </c>
      <c r="D9" s="30">
        <v>92.98</v>
      </c>
      <c r="E9" s="30">
        <v>9</v>
      </c>
      <c r="F9" s="30">
        <f t="shared" si="0"/>
        <v>101.98</v>
      </c>
      <c r="G9" s="31">
        <f t="shared" si="1"/>
        <v>71.386</v>
      </c>
      <c r="H9" s="30">
        <v>6</v>
      </c>
      <c r="I9" s="33" t="s">
        <v>316</v>
      </c>
      <c r="J9" s="33"/>
      <c r="K9" s="33"/>
      <c r="L9" s="33"/>
      <c r="M9" s="33"/>
      <c r="N9" s="35"/>
      <c r="O9" s="35"/>
    </row>
    <row r="10" s="25" customFormat="1" ht="63" customHeight="1" spans="1:15">
      <c r="A10" s="29">
        <v>7</v>
      </c>
      <c r="B10" s="39" t="s">
        <v>29</v>
      </c>
      <c r="C10" s="39" t="s">
        <v>30</v>
      </c>
      <c r="D10" s="30">
        <v>91.74</v>
      </c>
      <c r="E10" s="30">
        <v>10</v>
      </c>
      <c r="F10" s="30">
        <f t="shared" si="0"/>
        <v>101.74</v>
      </c>
      <c r="G10" s="31">
        <f t="shared" si="1"/>
        <v>71.218</v>
      </c>
      <c r="H10" s="30">
        <v>7</v>
      </c>
      <c r="I10" s="33" t="s">
        <v>317</v>
      </c>
      <c r="J10" s="33"/>
      <c r="K10" s="33"/>
      <c r="L10" s="33"/>
      <c r="M10" s="33"/>
      <c r="N10" s="35"/>
      <c r="O10" s="35"/>
    </row>
    <row r="11" ht="57" customHeight="1" spans="1:15">
      <c r="A11" s="3">
        <v>8</v>
      </c>
      <c r="B11" s="40" t="s">
        <v>33</v>
      </c>
      <c r="C11" s="40" t="s">
        <v>34</v>
      </c>
      <c r="D11" s="10">
        <v>91.58</v>
      </c>
      <c r="E11" s="10">
        <v>10</v>
      </c>
      <c r="F11" s="10">
        <f t="shared" si="0"/>
        <v>101.58</v>
      </c>
      <c r="G11" s="28">
        <f t="shared" si="1"/>
        <v>71.106</v>
      </c>
      <c r="H11" s="10">
        <v>8</v>
      </c>
      <c r="I11" s="33" t="s">
        <v>318</v>
      </c>
      <c r="J11" s="33"/>
      <c r="K11" s="33"/>
      <c r="L11" s="33"/>
      <c r="M11" s="33"/>
      <c r="N11" s="34"/>
      <c r="O11" s="34"/>
    </row>
    <row r="12" ht="73" customHeight="1" spans="1:15">
      <c r="A12" s="3">
        <v>9</v>
      </c>
      <c r="B12" s="40" t="s">
        <v>21</v>
      </c>
      <c r="C12" s="40" t="s">
        <v>22</v>
      </c>
      <c r="D12" s="10">
        <v>92.39</v>
      </c>
      <c r="E12" s="10">
        <v>9</v>
      </c>
      <c r="F12" s="10">
        <f t="shared" si="0"/>
        <v>101.39</v>
      </c>
      <c r="G12" s="28">
        <f t="shared" si="1"/>
        <v>70.973</v>
      </c>
      <c r="H12" s="10">
        <v>9</v>
      </c>
      <c r="I12" s="33" t="s">
        <v>319</v>
      </c>
      <c r="J12" s="33"/>
      <c r="K12" s="33"/>
      <c r="L12" s="33"/>
      <c r="M12" s="33"/>
      <c r="N12" s="34"/>
      <c r="O12" s="34"/>
    </row>
    <row r="13" s="25" customFormat="1" ht="60" customHeight="1" spans="1:15">
      <c r="A13" s="29">
        <v>10</v>
      </c>
      <c r="B13" s="39" t="s">
        <v>23</v>
      </c>
      <c r="C13" s="39" t="s">
        <v>24</v>
      </c>
      <c r="D13" s="30">
        <v>91.72</v>
      </c>
      <c r="E13" s="30">
        <v>8</v>
      </c>
      <c r="F13" s="30">
        <f t="shared" si="0"/>
        <v>99.72</v>
      </c>
      <c r="G13" s="31">
        <f t="shared" si="1"/>
        <v>69.804</v>
      </c>
      <c r="H13" s="30">
        <v>10</v>
      </c>
      <c r="I13" s="33" t="s">
        <v>320</v>
      </c>
      <c r="J13" s="33"/>
      <c r="K13" s="33"/>
      <c r="L13" s="33"/>
      <c r="M13" s="33"/>
      <c r="N13" s="35"/>
      <c r="O13" s="35"/>
    </row>
    <row r="14" ht="45" customHeight="1" spans="1:15">
      <c r="A14" s="3">
        <v>11</v>
      </c>
      <c r="B14" s="40" t="s">
        <v>39</v>
      </c>
      <c r="C14" s="40" t="s">
        <v>40</v>
      </c>
      <c r="D14" s="10">
        <v>92.8</v>
      </c>
      <c r="E14" s="10">
        <v>6</v>
      </c>
      <c r="F14" s="10">
        <f t="shared" si="0"/>
        <v>98.8</v>
      </c>
      <c r="G14" s="28">
        <f t="shared" si="1"/>
        <v>69.16</v>
      </c>
      <c r="H14" s="10">
        <v>11</v>
      </c>
      <c r="I14" s="33" t="s">
        <v>321</v>
      </c>
      <c r="J14" s="33"/>
      <c r="K14" s="33"/>
      <c r="L14" s="33"/>
      <c r="M14" s="33"/>
      <c r="N14" s="34"/>
      <c r="O14" s="34"/>
    </row>
    <row r="15" ht="45" customHeight="1" spans="1:15">
      <c r="A15" s="3">
        <v>12</v>
      </c>
      <c r="B15" s="40" t="s">
        <v>43</v>
      </c>
      <c r="C15" s="40" t="s">
        <v>44</v>
      </c>
      <c r="D15" s="10">
        <v>92.47</v>
      </c>
      <c r="E15" s="10">
        <v>6</v>
      </c>
      <c r="F15" s="10">
        <f t="shared" si="0"/>
        <v>98.47</v>
      </c>
      <c r="G15" s="28">
        <f t="shared" si="1"/>
        <v>68.929</v>
      </c>
      <c r="H15" s="10">
        <v>12</v>
      </c>
      <c r="I15" s="33" t="s">
        <v>322</v>
      </c>
      <c r="J15" s="33"/>
      <c r="K15" s="33"/>
      <c r="L15" s="33"/>
      <c r="M15" s="33"/>
      <c r="N15" s="34"/>
      <c r="O15" s="34"/>
    </row>
    <row r="16" ht="45" customHeight="1" spans="1:15">
      <c r="A16" s="3">
        <v>13</v>
      </c>
      <c r="B16" s="40" t="s">
        <v>53</v>
      </c>
      <c r="C16" s="40" t="s">
        <v>54</v>
      </c>
      <c r="D16" s="10">
        <v>90.84</v>
      </c>
      <c r="E16" s="10">
        <v>6</v>
      </c>
      <c r="F16" s="10">
        <f t="shared" si="0"/>
        <v>96.84</v>
      </c>
      <c r="G16" s="28">
        <f t="shared" si="1"/>
        <v>67.788</v>
      </c>
      <c r="H16" s="10">
        <v>13</v>
      </c>
      <c r="I16" s="33" t="s">
        <v>323</v>
      </c>
      <c r="J16" s="33"/>
      <c r="K16" s="33"/>
      <c r="L16" s="33"/>
      <c r="M16" s="33"/>
      <c r="N16" s="34"/>
      <c r="O16" s="34"/>
    </row>
    <row r="17" ht="45" customHeight="1" spans="1:15">
      <c r="A17" s="3">
        <v>14</v>
      </c>
      <c r="B17" s="40" t="s">
        <v>47</v>
      </c>
      <c r="C17" s="40" t="s">
        <v>48</v>
      </c>
      <c r="D17" s="10">
        <v>90.01</v>
      </c>
      <c r="E17" s="10">
        <v>6</v>
      </c>
      <c r="F17" s="10">
        <f t="shared" si="0"/>
        <v>96.01</v>
      </c>
      <c r="G17" s="28">
        <f t="shared" si="1"/>
        <v>67.207</v>
      </c>
      <c r="H17" s="10">
        <v>14</v>
      </c>
      <c r="I17" s="33" t="s">
        <v>324</v>
      </c>
      <c r="J17" s="33"/>
      <c r="K17" s="33"/>
      <c r="L17" s="33"/>
      <c r="M17" s="33"/>
      <c r="N17" s="34"/>
      <c r="O17" s="34"/>
    </row>
    <row r="18" ht="71" customHeight="1" spans="1:15">
      <c r="A18" s="3">
        <v>15</v>
      </c>
      <c r="B18" s="40" t="s">
        <v>41</v>
      </c>
      <c r="C18" s="40" t="s">
        <v>42</v>
      </c>
      <c r="D18" s="10">
        <v>92.23</v>
      </c>
      <c r="E18" s="10">
        <v>3</v>
      </c>
      <c r="F18" s="10">
        <f t="shared" si="0"/>
        <v>95.23</v>
      </c>
      <c r="G18" s="28">
        <f t="shared" si="1"/>
        <v>66.661</v>
      </c>
      <c r="H18" s="10">
        <v>15</v>
      </c>
      <c r="I18" s="33" t="s">
        <v>325</v>
      </c>
      <c r="J18" s="33"/>
      <c r="K18" s="33"/>
      <c r="L18" s="33"/>
      <c r="M18" s="33"/>
      <c r="N18" s="34"/>
      <c r="O18" s="34"/>
    </row>
    <row r="19" ht="45" customHeight="1" spans="1:15">
      <c r="A19" s="3">
        <v>16</v>
      </c>
      <c r="B19" s="40" t="s">
        <v>51</v>
      </c>
      <c r="C19" s="40" t="s">
        <v>52</v>
      </c>
      <c r="D19" s="10">
        <v>88.77</v>
      </c>
      <c r="E19" s="10">
        <v>6</v>
      </c>
      <c r="F19" s="10">
        <f t="shared" si="0"/>
        <v>94.77</v>
      </c>
      <c r="G19" s="28">
        <f t="shared" si="1"/>
        <v>66.339</v>
      </c>
      <c r="H19" s="10">
        <v>16</v>
      </c>
      <c r="I19" s="33" t="s">
        <v>326</v>
      </c>
      <c r="J19" s="33"/>
      <c r="K19" s="33"/>
      <c r="L19" s="33"/>
      <c r="M19" s="33"/>
      <c r="N19" s="34"/>
      <c r="O19" s="34"/>
    </row>
    <row r="20" s="25" customFormat="1" ht="45" customHeight="1" spans="1:15">
      <c r="A20" s="29">
        <v>17</v>
      </c>
      <c r="B20" s="39" t="s">
        <v>57</v>
      </c>
      <c r="C20" s="39" t="s">
        <v>58</v>
      </c>
      <c r="D20" s="30">
        <v>89.58</v>
      </c>
      <c r="E20" s="30">
        <v>5</v>
      </c>
      <c r="F20" s="30">
        <f t="shared" si="0"/>
        <v>94.58</v>
      </c>
      <c r="G20" s="31">
        <f t="shared" si="1"/>
        <v>66.206</v>
      </c>
      <c r="H20" s="30">
        <v>17</v>
      </c>
      <c r="I20" s="33" t="s">
        <v>327</v>
      </c>
      <c r="J20" s="33"/>
      <c r="K20" s="33"/>
      <c r="L20" s="33"/>
      <c r="M20" s="33"/>
      <c r="N20" s="35"/>
      <c r="O20" s="35"/>
    </row>
    <row r="21" ht="45" customHeight="1" spans="1:15">
      <c r="A21" s="3">
        <v>18</v>
      </c>
      <c r="B21" s="40" t="s">
        <v>61</v>
      </c>
      <c r="C21" s="40" t="s">
        <v>62</v>
      </c>
      <c r="D21" s="10">
        <v>90.2</v>
      </c>
      <c r="E21" s="10">
        <v>4</v>
      </c>
      <c r="F21" s="10">
        <f t="shared" si="0"/>
        <v>94.2</v>
      </c>
      <c r="G21" s="28">
        <f t="shared" si="1"/>
        <v>65.94</v>
      </c>
      <c r="H21" s="10">
        <v>18</v>
      </c>
      <c r="I21" s="33" t="s">
        <v>328</v>
      </c>
      <c r="J21" s="33"/>
      <c r="K21" s="33"/>
      <c r="L21" s="33"/>
      <c r="M21" s="33"/>
      <c r="N21" s="34"/>
      <c r="O21" s="34"/>
    </row>
    <row r="22" ht="45" customHeight="1" spans="1:15">
      <c r="A22" s="3">
        <v>19</v>
      </c>
      <c r="B22" s="40" t="s">
        <v>37</v>
      </c>
      <c r="C22" s="40" t="s">
        <v>38</v>
      </c>
      <c r="D22" s="10">
        <v>90.13</v>
      </c>
      <c r="E22" s="10">
        <v>4</v>
      </c>
      <c r="F22" s="10">
        <f t="shared" si="0"/>
        <v>94.13</v>
      </c>
      <c r="G22" s="28">
        <f t="shared" si="1"/>
        <v>65.891</v>
      </c>
      <c r="H22" s="10">
        <v>19</v>
      </c>
      <c r="I22" s="33" t="s">
        <v>329</v>
      </c>
      <c r="J22" s="33"/>
      <c r="K22" s="33"/>
      <c r="L22" s="33"/>
      <c r="M22" s="33"/>
      <c r="N22" s="34"/>
      <c r="O22" s="34"/>
    </row>
    <row r="23" ht="63" customHeight="1" spans="1:15">
      <c r="A23" s="3">
        <v>20</v>
      </c>
      <c r="B23" s="40" t="s">
        <v>45</v>
      </c>
      <c r="C23" s="40" t="s">
        <v>46</v>
      </c>
      <c r="D23" s="10">
        <v>89.85</v>
      </c>
      <c r="E23" s="10">
        <v>4</v>
      </c>
      <c r="F23" s="10">
        <f t="shared" si="0"/>
        <v>93.85</v>
      </c>
      <c r="G23" s="28">
        <f t="shared" si="1"/>
        <v>65.695</v>
      </c>
      <c r="H23" s="10">
        <v>20</v>
      </c>
      <c r="I23" s="33" t="s">
        <v>330</v>
      </c>
      <c r="J23" s="33"/>
      <c r="K23" s="33"/>
      <c r="L23" s="33"/>
      <c r="M23" s="33"/>
      <c r="N23" s="34"/>
      <c r="O23" s="34"/>
    </row>
    <row r="24" ht="45" customHeight="1" spans="1:15">
      <c r="A24" s="3">
        <v>21</v>
      </c>
      <c r="B24" s="40" t="s">
        <v>67</v>
      </c>
      <c r="C24" s="40" t="s">
        <v>68</v>
      </c>
      <c r="D24" s="10">
        <v>91</v>
      </c>
      <c r="E24" s="10">
        <v>2</v>
      </c>
      <c r="F24" s="10">
        <f t="shared" si="0"/>
        <v>93</v>
      </c>
      <c r="G24" s="28">
        <f t="shared" si="1"/>
        <v>65.1</v>
      </c>
      <c r="H24" s="10">
        <v>21</v>
      </c>
      <c r="I24" s="33" t="s">
        <v>331</v>
      </c>
      <c r="J24" s="33"/>
      <c r="K24" s="33"/>
      <c r="L24" s="33"/>
      <c r="M24" s="33"/>
      <c r="N24" s="34"/>
      <c r="O24" s="34"/>
    </row>
    <row r="25" ht="45" customHeight="1" spans="1:15">
      <c r="A25" s="3">
        <v>22</v>
      </c>
      <c r="B25" s="40" t="s">
        <v>71</v>
      </c>
      <c r="C25" s="40" t="s">
        <v>72</v>
      </c>
      <c r="D25" s="10">
        <v>90.84</v>
      </c>
      <c r="E25" s="10">
        <v>2</v>
      </c>
      <c r="F25" s="10">
        <f t="shared" si="0"/>
        <v>92.84</v>
      </c>
      <c r="G25" s="28">
        <f t="shared" si="1"/>
        <v>64.988</v>
      </c>
      <c r="H25" s="10">
        <v>22</v>
      </c>
      <c r="I25" s="33" t="s">
        <v>332</v>
      </c>
      <c r="J25" s="33"/>
      <c r="K25" s="33"/>
      <c r="L25" s="33"/>
      <c r="M25" s="33"/>
      <c r="N25" s="34"/>
      <c r="O25" s="34"/>
    </row>
    <row r="26" ht="45" customHeight="1" spans="1:15">
      <c r="A26" s="3">
        <v>23</v>
      </c>
      <c r="B26" s="40" t="s">
        <v>69</v>
      </c>
      <c r="C26" s="40" t="s">
        <v>70</v>
      </c>
      <c r="D26" s="10">
        <v>90.28</v>
      </c>
      <c r="E26" s="10">
        <v>2</v>
      </c>
      <c r="F26" s="10">
        <f t="shared" si="0"/>
        <v>92.28</v>
      </c>
      <c r="G26" s="28">
        <f t="shared" si="1"/>
        <v>64.596</v>
      </c>
      <c r="H26" s="10">
        <v>23</v>
      </c>
      <c r="I26" s="33" t="s">
        <v>333</v>
      </c>
      <c r="J26" s="33"/>
      <c r="K26" s="33"/>
      <c r="L26" s="33"/>
      <c r="M26" s="33"/>
      <c r="N26" s="34"/>
      <c r="O26" s="34"/>
    </row>
    <row r="27" ht="45" customHeight="1" spans="1:15">
      <c r="A27" s="3">
        <v>24</v>
      </c>
      <c r="B27" s="40" t="s">
        <v>73</v>
      </c>
      <c r="C27" s="40" t="s">
        <v>74</v>
      </c>
      <c r="D27" s="10">
        <v>88.14</v>
      </c>
      <c r="E27" s="10">
        <v>4</v>
      </c>
      <c r="F27" s="10">
        <f t="shared" si="0"/>
        <v>92.14</v>
      </c>
      <c r="G27" s="28">
        <f t="shared" si="1"/>
        <v>64.498</v>
      </c>
      <c r="H27" s="10">
        <v>24</v>
      </c>
      <c r="I27" s="33" t="s">
        <v>334</v>
      </c>
      <c r="J27" s="33"/>
      <c r="K27" s="33"/>
      <c r="L27" s="33"/>
      <c r="M27" s="33"/>
      <c r="N27" s="34"/>
      <c r="O27" s="34"/>
    </row>
    <row r="28" ht="45" customHeight="1" spans="1:15">
      <c r="A28" s="3">
        <v>25</v>
      </c>
      <c r="B28" s="40" t="s">
        <v>59</v>
      </c>
      <c r="C28" s="40" t="s">
        <v>60</v>
      </c>
      <c r="D28" s="10">
        <v>90.12</v>
      </c>
      <c r="E28" s="10">
        <v>2</v>
      </c>
      <c r="F28" s="10">
        <f t="shared" si="0"/>
        <v>92.12</v>
      </c>
      <c r="G28" s="28">
        <f t="shared" si="1"/>
        <v>64.484</v>
      </c>
      <c r="H28" s="10">
        <v>25</v>
      </c>
      <c r="I28" s="33" t="s">
        <v>335</v>
      </c>
      <c r="J28" s="33"/>
      <c r="K28" s="33"/>
      <c r="L28" s="33"/>
      <c r="M28" s="33"/>
      <c r="N28" s="34"/>
      <c r="O28" s="34"/>
    </row>
    <row r="29" ht="45" customHeight="1" spans="1:15">
      <c r="A29" s="3">
        <v>26</v>
      </c>
      <c r="B29" s="40" t="s">
        <v>85</v>
      </c>
      <c r="C29" s="40" t="s">
        <v>86</v>
      </c>
      <c r="D29" s="10">
        <v>91.63</v>
      </c>
      <c r="E29" s="10"/>
      <c r="F29" s="10">
        <f t="shared" si="0"/>
        <v>91.63</v>
      </c>
      <c r="G29" s="28">
        <f t="shared" si="1"/>
        <v>64.141</v>
      </c>
      <c r="H29" s="10">
        <v>26</v>
      </c>
      <c r="I29" s="33"/>
      <c r="J29" s="33"/>
      <c r="K29" s="33"/>
      <c r="L29" s="33"/>
      <c r="M29" s="33"/>
      <c r="N29" s="34"/>
      <c r="O29" s="34"/>
    </row>
    <row r="30" ht="45" customHeight="1" spans="1:15">
      <c r="A30" s="3">
        <v>27</v>
      </c>
      <c r="B30" s="40" t="s">
        <v>81</v>
      </c>
      <c r="C30" s="40" t="s">
        <v>82</v>
      </c>
      <c r="D30" s="10">
        <v>91.41</v>
      </c>
      <c r="E30" s="10"/>
      <c r="F30" s="10">
        <f t="shared" si="0"/>
        <v>91.41</v>
      </c>
      <c r="G30" s="28">
        <f t="shared" si="1"/>
        <v>63.987</v>
      </c>
      <c r="H30" s="10">
        <v>27</v>
      </c>
      <c r="I30" s="33"/>
      <c r="J30" s="33"/>
      <c r="K30" s="33"/>
      <c r="L30" s="33"/>
      <c r="M30" s="33"/>
      <c r="N30" s="34"/>
      <c r="O30" s="34"/>
    </row>
    <row r="31" ht="45" customHeight="1" spans="1:15">
      <c r="A31" s="3">
        <v>28</v>
      </c>
      <c r="B31" s="40" t="s">
        <v>83</v>
      </c>
      <c r="C31" s="40" t="s">
        <v>84</v>
      </c>
      <c r="D31" s="10">
        <v>91.14</v>
      </c>
      <c r="E31" s="10"/>
      <c r="F31" s="10">
        <f t="shared" si="0"/>
        <v>91.14</v>
      </c>
      <c r="G31" s="28">
        <f t="shared" si="1"/>
        <v>63.798</v>
      </c>
      <c r="H31" s="10">
        <v>28</v>
      </c>
      <c r="I31" s="33"/>
      <c r="J31" s="33"/>
      <c r="K31" s="33"/>
      <c r="L31" s="33"/>
      <c r="M31" s="33"/>
      <c r="N31" s="34"/>
      <c r="O31" s="34"/>
    </row>
    <row r="32" ht="45" customHeight="1" spans="1:15">
      <c r="A32" s="3">
        <v>29</v>
      </c>
      <c r="B32" s="40" t="s">
        <v>87</v>
      </c>
      <c r="C32" s="40" t="s">
        <v>88</v>
      </c>
      <c r="D32" s="10">
        <v>91</v>
      </c>
      <c r="E32" s="10"/>
      <c r="F32" s="10">
        <f t="shared" si="0"/>
        <v>91</v>
      </c>
      <c r="G32" s="28">
        <f t="shared" si="1"/>
        <v>63.7</v>
      </c>
      <c r="H32" s="10">
        <v>29</v>
      </c>
      <c r="I32" s="33"/>
      <c r="J32" s="33"/>
      <c r="K32" s="33"/>
      <c r="L32" s="33"/>
      <c r="M32" s="33"/>
      <c r="N32" s="34"/>
      <c r="O32" s="34"/>
    </row>
    <row r="33" ht="45" customHeight="1" spans="1:15">
      <c r="A33" s="3">
        <v>30</v>
      </c>
      <c r="B33" s="40" t="s">
        <v>95</v>
      </c>
      <c r="C33" s="40" t="s">
        <v>96</v>
      </c>
      <c r="D33" s="10">
        <v>88.95</v>
      </c>
      <c r="E33" s="10">
        <v>2</v>
      </c>
      <c r="F33" s="10">
        <f t="shared" si="0"/>
        <v>90.95</v>
      </c>
      <c r="G33" s="28">
        <f t="shared" si="1"/>
        <v>63.665</v>
      </c>
      <c r="H33" s="10">
        <v>30</v>
      </c>
      <c r="I33" s="33" t="s">
        <v>336</v>
      </c>
      <c r="J33" s="33"/>
      <c r="K33" s="33"/>
      <c r="L33" s="33"/>
      <c r="M33" s="33"/>
      <c r="N33" s="34"/>
      <c r="O33" s="34"/>
    </row>
    <row r="34" ht="45" customHeight="1" spans="1:15">
      <c r="A34" s="3">
        <v>31</v>
      </c>
      <c r="B34" s="40" t="s">
        <v>77</v>
      </c>
      <c r="C34" s="40" t="s">
        <v>78</v>
      </c>
      <c r="D34" s="10">
        <v>90.93</v>
      </c>
      <c r="E34" s="10"/>
      <c r="F34" s="10">
        <f t="shared" si="0"/>
        <v>90.93</v>
      </c>
      <c r="G34" s="28">
        <f t="shared" si="1"/>
        <v>63.651</v>
      </c>
      <c r="H34" s="10">
        <v>31</v>
      </c>
      <c r="I34" s="33"/>
      <c r="J34" s="33"/>
      <c r="K34" s="33"/>
      <c r="L34" s="33"/>
      <c r="M34" s="33"/>
      <c r="N34" s="34"/>
      <c r="O34" s="34"/>
    </row>
    <row r="35" ht="45" customHeight="1" spans="1:15">
      <c r="A35" s="3">
        <v>32</v>
      </c>
      <c r="B35" s="40" t="s">
        <v>49</v>
      </c>
      <c r="C35" s="40" t="s">
        <v>50</v>
      </c>
      <c r="D35" s="10">
        <v>90.88</v>
      </c>
      <c r="E35" s="10"/>
      <c r="F35" s="10">
        <f t="shared" si="0"/>
        <v>90.88</v>
      </c>
      <c r="G35" s="28">
        <f t="shared" si="1"/>
        <v>63.616</v>
      </c>
      <c r="H35" s="10">
        <v>32</v>
      </c>
      <c r="I35" s="33"/>
      <c r="J35" s="33"/>
      <c r="K35" s="33"/>
      <c r="L35" s="33"/>
      <c r="M35" s="33"/>
      <c r="N35" s="34"/>
      <c r="O35" s="34"/>
    </row>
    <row r="36" s="25" customFormat="1" ht="45" customHeight="1" spans="1:15">
      <c r="A36" s="29">
        <v>33</v>
      </c>
      <c r="B36" s="39" t="s">
        <v>65</v>
      </c>
      <c r="C36" s="39" t="s">
        <v>66</v>
      </c>
      <c r="D36" s="30">
        <v>90.87</v>
      </c>
      <c r="E36" s="30"/>
      <c r="F36" s="30">
        <f t="shared" si="0"/>
        <v>90.87</v>
      </c>
      <c r="G36" s="31">
        <f t="shared" si="1"/>
        <v>63.609</v>
      </c>
      <c r="H36" s="30">
        <v>33</v>
      </c>
      <c r="I36" s="33"/>
      <c r="J36" s="33"/>
      <c r="K36" s="33"/>
      <c r="L36" s="33"/>
      <c r="M36" s="33"/>
      <c r="N36" s="35"/>
      <c r="O36" s="35"/>
    </row>
    <row r="37" ht="45" customHeight="1" spans="1:15">
      <c r="A37" s="3">
        <v>34</v>
      </c>
      <c r="B37" s="40" t="s">
        <v>89</v>
      </c>
      <c r="C37" s="40" t="s">
        <v>90</v>
      </c>
      <c r="D37" s="10">
        <v>90.82</v>
      </c>
      <c r="E37" s="10"/>
      <c r="F37" s="10">
        <f t="shared" si="0"/>
        <v>90.82</v>
      </c>
      <c r="G37" s="28">
        <f t="shared" si="1"/>
        <v>63.574</v>
      </c>
      <c r="H37" s="10">
        <v>34</v>
      </c>
      <c r="I37" s="33"/>
      <c r="J37" s="33"/>
      <c r="K37" s="33"/>
      <c r="L37" s="33"/>
      <c r="M37" s="33"/>
      <c r="N37" s="34"/>
      <c r="O37" s="34"/>
    </row>
    <row r="38" ht="45" customHeight="1" spans="1:15">
      <c r="A38" s="3">
        <v>35</v>
      </c>
      <c r="B38" s="40" t="s">
        <v>91</v>
      </c>
      <c r="C38" s="40" t="s">
        <v>92</v>
      </c>
      <c r="D38" s="10">
        <v>90.81</v>
      </c>
      <c r="E38" s="10"/>
      <c r="F38" s="10">
        <f t="shared" si="0"/>
        <v>90.81</v>
      </c>
      <c r="G38" s="28">
        <f t="shared" si="1"/>
        <v>63.567</v>
      </c>
      <c r="H38" s="10">
        <v>34</v>
      </c>
      <c r="I38" s="33"/>
      <c r="J38" s="33"/>
      <c r="K38" s="33"/>
      <c r="L38" s="33"/>
      <c r="M38" s="33"/>
      <c r="N38" s="34"/>
      <c r="O38" s="34"/>
    </row>
    <row r="39" ht="45" customHeight="1" spans="1:15">
      <c r="A39" s="3">
        <v>36</v>
      </c>
      <c r="B39" s="40" t="s">
        <v>63</v>
      </c>
      <c r="C39" s="40" t="s">
        <v>64</v>
      </c>
      <c r="D39" s="10">
        <v>90.63</v>
      </c>
      <c r="E39" s="10"/>
      <c r="F39" s="10">
        <f t="shared" si="0"/>
        <v>90.63</v>
      </c>
      <c r="G39" s="28">
        <f t="shared" si="1"/>
        <v>63.441</v>
      </c>
      <c r="H39" s="10">
        <v>36</v>
      </c>
      <c r="I39" s="33"/>
      <c r="J39" s="33"/>
      <c r="K39" s="33"/>
      <c r="L39" s="33"/>
      <c r="M39" s="33"/>
      <c r="N39" s="34"/>
      <c r="O39" s="34"/>
    </row>
    <row r="40" ht="45" customHeight="1" spans="1:15">
      <c r="A40" s="3">
        <v>37</v>
      </c>
      <c r="B40" s="40" t="s">
        <v>105</v>
      </c>
      <c r="C40" s="40" t="s">
        <v>106</v>
      </c>
      <c r="D40" s="10">
        <v>90.52</v>
      </c>
      <c r="E40" s="10"/>
      <c r="F40" s="10">
        <f t="shared" si="0"/>
        <v>90.52</v>
      </c>
      <c r="G40" s="28">
        <f t="shared" si="1"/>
        <v>63.364</v>
      </c>
      <c r="H40" s="10">
        <v>37</v>
      </c>
      <c r="I40" s="33"/>
      <c r="J40" s="33"/>
      <c r="K40" s="33"/>
      <c r="L40" s="33"/>
      <c r="M40" s="33"/>
      <c r="N40" s="34"/>
      <c r="O40" s="34"/>
    </row>
    <row r="41" ht="45" customHeight="1" spans="1:15">
      <c r="A41" s="3">
        <v>38</v>
      </c>
      <c r="B41" s="40" t="s">
        <v>93</v>
      </c>
      <c r="C41" s="40" t="s">
        <v>94</v>
      </c>
      <c r="D41" s="10">
        <v>90.52</v>
      </c>
      <c r="E41" s="10"/>
      <c r="F41" s="10">
        <f t="shared" si="0"/>
        <v>90.52</v>
      </c>
      <c r="G41" s="28">
        <f t="shared" si="1"/>
        <v>63.364</v>
      </c>
      <c r="H41" s="10">
        <v>37</v>
      </c>
      <c r="I41" s="33"/>
      <c r="J41" s="33"/>
      <c r="K41" s="33"/>
      <c r="L41" s="33"/>
      <c r="M41" s="33"/>
      <c r="N41" s="34"/>
      <c r="O41" s="34"/>
    </row>
    <row r="42" ht="45" customHeight="1" spans="1:15">
      <c r="A42" s="3">
        <v>39</v>
      </c>
      <c r="B42" s="40" t="s">
        <v>109</v>
      </c>
      <c r="C42" s="40" t="s">
        <v>110</v>
      </c>
      <c r="D42" s="10">
        <v>90.43</v>
      </c>
      <c r="E42" s="10"/>
      <c r="F42" s="10">
        <f t="shared" si="0"/>
        <v>90.43</v>
      </c>
      <c r="G42" s="28">
        <f t="shared" si="1"/>
        <v>63.301</v>
      </c>
      <c r="H42" s="10">
        <v>39</v>
      </c>
      <c r="I42" s="33"/>
      <c r="J42" s="33"/>
      <c r="K42" s="33"/>
      <c r="L42" s="33"/>
      <c r="M42" s="33"/>
      <c r="N42" s="34"/>
      <c r="O42" s="34"/>
    </row>
    <row r="43" ht="45" customHeight="1" spans="1:15">
      <c r="A43" s="3">
        <v>40</v>
      </c>
      <c r="B43" s="40" t="s">
        <v>113</v>
      </c>
      <c r="C43" s="40" t="s">
        <v>114</v>
      </c>
      <c r="D43" s="10">
        <v>90.36</v>
      </c>
      <c r="E43" s="10"/>
      <c r="F43" s="10">
        <f t="shared" si="0"/>
        <v>90.36</v>
      </c>
      <c r="G43" s="28">
        <f t="shared" si="1"/>
        <v>63.252</v>
      </c>
      <c r="H43" s="10">
        <v>40</v>
      </c>
      <c r="I43" s="33"/>
      <c r="J43" s="33"/>
      <c r="K43" s="33"/>
      <c r="L43" s="33"/>
      <c r="M43" s="33"/>
      <c r="N43" s="34"/>
      <c r="O43" s="34"/>
    </row>
    <row r="44" ht="45" customHeight="1" spans="1:15">
      <c r="A44" s="3">
        <v>41</v>
      </c>
      <c r="B44" s="40" t="s">
        <v>115</v>
      </c>
      <c r="C44" s="40" t="s">
        <v>116</v>
      </c>
      <c r="D44" s="10">
        <v>90.26</v>
      </c>
      <c r="E44" s="10"/>
      <c r="F44" s="10">
        <f t="shared" si="0"/>
        <v>90.26</v>
      </c>
      <c r="G44" s="28">
        <f t="shared" si="1"/>
        <v>63.182</v>
      </c>
      <c r="H44" s="10">
        <v>41</v>
      </c>
      <c r="I44" s="33"/>
      <c r="J44" s="33"/>
      <c r="K44" s="33"/>
      <c r="L44" s="33"/>
      <c r="M44" s="33"/>
      <c r="N44" s="34"/>
      <c r="O44" s="34"/>
    </row>
    <row r="45" ht="45" customHeight="1" spans="1:15">
      <c r="A45" s="3">
        <v>42</v>
      </c>
      <c r="B45" s="40" t="s">
        <v>117</v>
      </c>
      <c r="C45" s="40" t="s">
        <v>118</v>
      </c>
      <c r="D45" s="10">
        <v>88.25</v>
      </c>
      <c r="E45" s="10">
        <v>2</v>
      </c>
      <c r="F45" s="10">
        <f t="shared" si="0"/>
        <v>90.25</v>
      </c>
      <c r="G45" s="28">
        <f t="shared" si="1"/>
        <v>63.175</v>
      </c>
      <c r="H45" s="10">
        <v>41</v>
      </c>
      <c r="I45" s="33" t="s">
        <v>337</v>
      </c>
      <c r="J45" s="33"/>
      <c r="K45" s="33"/>
      <c r="L45" s="33"/>
      <c r="M45" s="33"/>
      <c r="N45" s="34"/>
      <c r="O45" s="34"/>
    </row>
    <row r="46" s="25" customFormat="1" ht="45" customHeight="1" spans="1:15">
      <c r="A46" s="29">
        <v>43</v>
      </c>
      <c r="B46" s="39" t="s">
        <v>97</v>
      </c>
      <c r="C46" s="39" t="s">
        <v>98</v>
      </c>
      <c r="D46" s="30">
        <v>88.25</v>
      </c>
      <c r="E46" s="30">
        <v>2</v>
      </c>
      <c r="F46" s="30">
        <f t="shared" si="0"/>
        <v>90.25</v>
      </c>
      <c r="G46" s="31">
        <f t="shared" si="1"/>
        <v>63.175</v>
      </c>
      <c r="H46" s="30">
        <v>41</v>
      </c>
      <c r="I46" s="33" t="s">
        <v>338</v>
      </c>
      <c r="J46" s="33"/>
      <c r="K46" s="33"/>
      <c r="L46" s="33"/>
      <c r="M46" s="33"/>
      <c r="N46" s="35"/>
      <c r="O46" s="35"/>
    </row>
    <row r="47" ht="45" customHeight="1" spans="1:15">
      <c r="A47" s="3">
        <v>44</v>
      </c>
      <c r="B47" s="40" t="s">
        <v>101</v>
      </c>
      <c r="C47" s="40" t="s">
        <v>102</v>
      </c>
      <c r="D47" s="10">
        <v>88.22</v>
      </c>
      <c r="E47" s="10">
        <v>2</v>
      </c>
      <c r="F47" s="10">
        <f t="shared" si="0"/>
        <v>90.22</v>
      </c>
      <c r="G47" s="28">
        <f t="shared" si="1"/>
        <v>63.154</v>
      </c>
      <c r="H47" s="10">
        <v>44</v>
      </c>
      <c r="I47" s="33" t="s">
        <v>339</v>
      </c>
      <c r="J47" s="33"/>
      <c r="K47" s="33"/>
      <c r="L47" s="33"/>
      <c r="M47" s="33"/>
      <c r="N47" s="34"/>
      <c r="O47" s="34"/>
    </row>
    <row r="48" ht="45" customHeight="1" spans="1:15">
      <c r="A48" s="3">
        <v>45</v>
      </c>
      <c r="B48" s="40" t="s">
        <v>121</v>
      </c>
      <c r="C48" s="40" t="s">
        <v>122</v>
      </c>
      <c r="D48" s="10">
        <v>90.08</v>
      </c>
      <c r="E48" s="10"/>
      <c r="F48" s="10">
        <f t="shared" si="0"/>
        <v>90.08</v>
      </c>
      <c r="G48" s="28">
        <f t="shared" si="1"/>
        <v>63.056</v>
      </c>
      <c r="H48" s="10">
        <v>45</v>
      </c>
      <c r="I48" s="33"/>
      <c r="J48" s="33"/>
      <c r="K48" s="33"/>
      <c r="L48" s="33"/>
      <c r="M48" s="33"/>
      <c r="N48" s="34"/>
      <c r="O48" s="34"/>
    </row>
    <row r="49" ht="45" customHeight="1" spans="1:15">
      <c r="A49" s="3">
        <v>46</v>
      </c>
      <c r="B49" s="40" t="s">
        <v>103</v>
      </c>
      <c r="C49" s="40" t="s">
        <v>104</v>
      </c>
      <c r="D49" s="10">
        <v>90.02</v>
      </c>
      <c r="E49" s="10"/>
      <c r="F49" s="10">
        <f t="shared" si="0"/>
        <v>90.02</v>
      </c>
      <c r="G49" s="28">
        <f t="shared" si="1"/>
        <v>63.014</v>
      </c>
      <c r="H49" s="10">
        <v>46</v>
      </c>
      <c r="I49" s="33"/>
      <c r="J49" s="33"/>
      <c r="K49" s="33"/>
      <c r="L49" s="33"/>
      <c r="M49" s="33"/>
      <c r="N49" s="34"/>
      <c r="O49" s="34"/>
    </row>
    <row r="50" ht="45" customHeight="1" spans="1:15">
      <c r="A50" s="3">
        <v>47</v>
      </c>
      <c r="B50" s="40" t="s">
        <v>123</v>
      </c>
      <c r="C50" s="40" t="s">
        <v>124</v>
      </c>
      <c r="D50" s="10">
        <v>90.01</v>
      </c>
      <c r="E50" s="10"/>
      <c r="F50" s="10">
        <f t="shared" si="0"/>
        <v>90.01</v>
      </c>
      <c r="G50" s="28">
        <f t="shared" si="1"/>
        <v>63.007</v>
      </c>
      <c r="H50" s="10">
        <v>46</v>
      </c>
      <c r="I50" s="33"/>
      <c r="J50" s="33"/>
      <c r="K50" s="33"/>
      <c r="L50" s="33"/>
      <c r="M50" s="33"/>
      <c r="N50" s="34"/>
      <c r="O50" s="34"/>
    </row>
    <row r="51" ht="45" customHeight="1" spans="1:15">
      <c r="A51" s="3">
        <v>48</v>
      </c>
      <c r="B51" s="40" t="s">
        <v>75</v>
      </c>
      <c r="C51" s="40" t="s">
        <v>76</v>
      </c>
      <c r="D51" s="10">
        <v>88.93</v>
      </c>
      <c r="E51" s="10">
        <v>1</v>
      </c>
      <c r="F51" s="10">
        <f t="shared" si="0"/>
        <v>89.93</v>
      </c>
      <c r="G51" s="28">
        <f t="shared" si="1"/>
        <v>62.951</v>
      </c>
      <c r="H51" s="10">
        <v>48</v>
      </c>
      <c r="I51" s="33" t="s">
        <v>340</v>
      </c>
      <c r="J51" s="33"/>
      <c r="K51" s="33"/>
      <c r="L51" s="33"/>
      <c r="M51" s="33"/>
      <c r="N51" s="34"/>
      <c r="O51" s="34"/>
    </row>
    <row r="52" ht="45" customHeight="1" spans="1:15">
      <c r="A52" s="3">
        <v>49</v>
      </c>
      <c r="B52" s="40" t="s">
        <v>107</v>
      </c>
      <c r="C52" s="40" t="s">
        <v>108</v>
      </c>
      <c r="D52" s="10">
        <v>89.92</v>
      </c>
      <c r="E52" s="10"/>
      <c r="F52" s="10">
        <f t="shared" si="0"/>
        <v>89.92</v>
      </c>
      <c r="G52" s="28">
        <f t="shared" si="1"/>
        <v>62.944</v>
      </c>
      <c r="H52" s="10">
        <v>49</v>
      </c>
      <c r="I52" s="33"/>
      <c r="J52" s="33"/>
      <c r="K52" s="33"/>
      <c r="L52" s="33"/>
      <c r="M52" s="33"/>
      <c r="N52" s="34"/>
      <c r="O52" s="34"/>
    </row>
    <row r="53" ht="45" customHeight="1" spans="1:15">
      <c r="A53" s="3">
        <v>50</v>
      </c>
      <c r="B53" s="40" t="s">
        <v>119</v>
      </c>
      <c r="C53" s="40" t="s">
        <v>120</v>
      </c>
      <c r="D53" s="10">
        <v>89.89</v>
      </c>
      <c r="E53" s="10"/>
      <c r="F53" s="10">
        <f t="shared" si="0"/>
        <v>89.89</v>
      </c>
      <c r="G53" s="28">
        <f t="shared" si="1"/>
        <v>62.923</v>
      </c>
      <c r="H53" s="10">
        <v>50</v>
      </c>
      <c r="I53" s="33"/>
      <c r="J53" s="33"/>
      <c r="K53" s="33"/>
      <c r="L53" s="33"/>
      <c r="M53" s="33"/>
      <c r="N53" s="34"/>
      <c r="O53" s="34"/>
    </row>
    <row r="54" ht="45" customHeight="1" spans="1:15">
      <c r="A54" s="3">
        <v>51</v>
      </c>
      <c r="B54" s="40" t="s">
        <v>127</v>
      </c>
      <c r="C54" s="40" t="s">
        <v>128</v>
      </c>
      <c r="D54" s="10">
        <v>89.85</v>
      </c>
      <c r="E54" s="10"/>
      <c r="F54" s="10">
        <f t="shared" si="0"/>
        <v>89.85</v>
      </c>
      <c r="G54" s="28">
        <f t="shared" si="1"/>
        <v>62.895</v>
      </c>
      <c r="H54" s="10">
        <v>51</v>
      </c>
      <c r="I54" s="33"/>
      <c r="J54" s="33"/>
      <c r="K54" s="33"/>
      <c r="L54" s="33"/>
      <c r="M54" s="33"/>
      <c r="N54" s="34"/>
      <c r="O54" s="34"/>
    </row>
    <row r="55" ht="45" customHeight="1" spans="1:15">
      <c r="A55" s="3">
        <v>52</v>
      </c>
      <c r="B55" s="40" t="s">
        <v>111</v>
      </c>
      <c r="C55" s="40" t="s">
        <v>112</v>
      </c>
      <c r="D55" s="10">
        <v>89.83</v>
      </c>
      <c r="E55" s="10"/>
      <c r="F55" s="10">
        <f t="shared" si="0"/>
        <v>89.83</v>
      </c>
      <c r="G55" s="28">
        <f t="shared" si="1"/>
        <v>62.881</v>
      </c>
      <c r="H55" s="10">
        <v>52</v>
      </c>
      <c r="I55" s="33"/>
      <c r="J55" s="33"/>
      <c r="K55" s="33"/>
      <c r="L55" s="33"/>
      <c r="M55" s="33"/>
      <c r="N55" s="34"/>
      <c r="O55" s="34"/>
    </row>
    <row r="56" ht="45" customHeight="1" spans="1:15">
      <c r="A56" s="3">
        <v>53</v>
      </c>
      <c r="B56" s="40" t="s">
        <v>131</v>
      </c>
      <c r="C56" s="40" t="s">
        <v>132</v>
      </c>
      <c r="D56" s="10">
        <v>89.75</v>
      </c>
      <c r="E56" s="10"/>
      <c r="F56" s="10">
        <f t="shared" si="0"/>
        <v>89.75</v>
      </c>
      <c r="G56" s="28">
        <f t="shared" si="1"/>
        <v>62.825</v>
      </c>
      <c r="H56" s="10">
        <v>53</v>
      </c>
      <c r="I56" s="33"/>
      <c r="J56" s="33"/>
      <c r="K56" s="33"/>
      <c r="L56" s="33"/>
      <c r="M56" s="33"/>
      <c r="N56" s="34"/>
      <c r="O56" s="34"/>
    </row>
    <row r="57" ht="45" customHeight="1" spans="1:15">
      <c r="A57" s="3">
        <v>54</v>
      </c>
      <c r="B57" s="40" t="s">
        <v>139</v>
      </c>
      <c r="C57" s="40" t="s">
        <v>140</v>
      </c>
      <c r="D57" s="10">
        <v>89.61</v>
      </c>
      <c r="E57" s="10"/>
      <c r="F57" s="10">
        <f t="shared" si="0"/>
        <v>89.61</v>
      </c>
      <c r="G57" s="28">
        <f t="shared" si="1"/>
        <v>62.727</v>
      </c>
      <c r="H57" s="10">
        <v>54</v>
      </c>
      <c r="I57" s="33"/>
      <c r="J57" s="33"/>
      <c r="K57" s="33"/>
      <c r="L57" s="33"/>
      <c r="M57" s="33"/>
      <c r="N57" s="34"/>
      <c r="O57" s="34"/>
    </row>
    <row r="58" ht="45" customHeight="1" spans="1:15">
      <c r="A58" s="3">
        <v>55</v>
      </c>
      <c r="B58" s="40" t="s">
        <v>125</v>
      </c>
      <c r="C58" s="40" t="s">
        <v>126</v>
      </c>
      <c r="D58" s="10">
        <v>89.55</v>
      </c>
      <c r="E58" s="10"/>
      <c r="F58" s="10">
        <f t="shared" si="0"/>
        <v>89.55</v>
      </c>
      <c r="G58" s="28">
        <f t="shared" si="1"/>
        <v>62.685</v>
      </c>
      <c r="H58" s="10">
        <v>55</v>
      </c>
      <c r="I58" s="33"/>
      <c r="J58" s="33"/>
      <c r="K58" s="33"/>
      <c r="L58" s="33"/>
      <c r="M58" s="33"/>
      <c r="N58" s="34"/>
      <c r="O58" s="34"/>
    </row>
    <row r="59" ht="45" customHeight="1" spans="1:15">
      <c r="A59" s="3">
        <v>56</v>
      </c>
      <c r="B59" s="40" t="s">
        <v>79</v>
      </c>
      <c r="C59" s="40" t="s">
        <v>80</v>
      </c>
      <c r="D59" s="10">
        <v>89.47</v>
      </c>
      <c r="E59" s="10"/>
      <c r="F59" s="10">
        <f t="shared" si="0"/>
        <v>89.47</v>
      </c>
      <c r="G59" s="28">
        <f t="shared" si="1"/>
        <v>62.629</v>
      </c>
      <c r="H59" s="10">
        <v>56</v>
      </c>
      <c r="I59" s="33"/>
      <c r="J59" s="33"/>
      <c r="K59" s="33"/>
      <c r="L59" s="33"/>
      <c r="M59" s="33"/>
      <c r="N59" s="34"/>
      <c r="O59" s="34"/>
    </row>
    <row r="60" ht="45" customHeight="1" spans="1:15">
      <c r="A60" s="3">
        <v>57</v>
      </c>
      <c r="B60" s="40" t="s">
        <v>143</v>
      </c>
      <c r="C60" s="40" t="s">
        <v>144</v>
      </c>
      <c r="D60" s="10">
        <v>89.46</v>
      </c>
      <c r="E60" s="10"/>
      <c r="F60" s="10">
        <f t="shared" si="0"/>
        <v>89.46</v>
      </c>
      <c r="G60" s="28">
        <f t="shared" si="1"/>
        <v>62.622</v>
      </c>
      <c r="H60" s="10">
        <v>57</v>
      </c>
      <c r="I60" s="33"/>
      <c r="J60" s="33"/>
      <c r="K60" s="33"/>
      <c r="L60" s="33"/>
      <c r="M60" s="33"/>
      <c r="N60" s="34"/>
      <c r="O60" s="34"/>
    </row>
    <row r="61" ht="45" customHeight="1" spans="1:15">
      <c r="A61" s="3">
        <v>58</v>
      </c>
      <c r="B61" s="40" t="s">
        <v>145</v>
      </c>
      <c r="C61" s="40" t="s">
        <v>146</v>
      </c>
      <c r="D61" s="10">
        <v>89.43</v>
      </c>
      <c r="E61" s="10"/>
      <c r="F61" s="10">
        <f t="shared" si="0"/>
        <v>89.43</v>
      </c>
      <c r="G61" s="28">
        <f t="shared" si="1"/>
        <v>62.601</v>
      </c>
      <c r="H61" s="10">
        <v>58</v>
      </c>
      <c r="I61" s="33"/>
      <c r="J61" s="33"/>
      <c r="K61" s="33"/>
      <c r="L61" s="33"/>
      <c r="M61" s="33"/>
      <c r="N61" s="34"/>
      <c r="O61" s="34"/>
    </row>
    <row r="62" ht="45" customHeight="1" spans="1:15">
      <c r="A62" s="3">
        <v>59</v>
      </c>
      <c r="B62" s="40" t="s">
        <v>149</v>
      </c>
      <c r="C62" s="40" t="s">
        <v>150</v>
      </c>
      <c r="D62" s="10">
        <v>89.37</v>
      </c>
      <c r="E62" s="10"/>
      <c r="F62" s="10">
        <f t="shared" si="0"/>
        <v>89.37</v>
      </c>
      <c r="G62" s="28">
        <f t="shared" si="1"/>
        <v>62.559</v>
      </c>
      <c r="H62" s="10">
        <v>59</v>
      </c>
      <c r="I62" s="33"/>
      <c r="J62" s="33"/>
      <c r="K62" s="33"/>
      <c r="L62" s="33"/>
      <c r="M62" s="33"/>
      <c r="N62" s="34"/>
      <c r="O62" s="34"/>
    </row>
    <row r="63" ht="45" customHeight="1" spans="1:15">
      <c r="A63" s="3">
        <v>60</v>
      </c>
      <c r="B63" s="40" t="s">
        <v>55</v>
      </c>
      <c r="C63" s="40" t="s">
        <v>56</v>
      </c>
      <c r="D63" s="10">
        <v>89.37</v>
      </c>
      <c r="E63" s="10"/>
      <c r="F63" s="10">
        <f t="shared" si="0"/>
        <v>89.37</v>
      </c>
      <c r="G63" s="28">
        <f t="shared" si="1"/>
        <v>62.559</v>
      </c>
      <c r="H63" s="10">
        <v>59</v>
      </c>
      <c r="I63" s="33"/>
      <c r="J63" s="33"/>
      <c r="K63" s="33"/>
      <c r="L63" s="33"/>
      <c r="M63" s="33"/>
      <c r="N63" s="34"/>
      <c r="O63" s="34"/>
    </row>
    <row r="64" ht="45" customHeight="1" spans="1:15">
      <c r="A64" s="3">
        <v>61</v>
      </c>
      <c r="B64" s="40" t="s">
        <v>151</v>
      </c>
      <c r="C64" s="40" t="s">
        <v>152</v>
      </c>
      <c r="D64" s="10">
        <v>89.34</v>
      </c>
      <c r="E64" s="10"/>
      <c r="F64" s="10">
        <f t="shared" si="0"/>
        <v>89.34</v>
      </c>
      <c r="G64" s="28">
        <f t="shared" si="1"/>
        <v>62.538</v>
      </c>
      <c r="H64" s="10">
        <v>61</v>
      </c>
      <c r="I64" s="33"/>
      <c r="J64" s="33"/>
      <c r="K64" s="33"/>
      <c r="L64" s="33"/>
      <c r="M64" s="33"/>
      <c r="N64" s="34"/>
      <c r="O64" s="34"/>
    </row>
    <row r="65" ht="45" customHeight="1" spans="1:15">
      <c r="A65" s="3">
        <v>62</v>
      </c>
      <c r="B65" s="40" t="s">
        <v>153</v>
      </c>
      <c r="C65" s="40" t="s">
        <v>154</v>
      </c>
      <c r="D65" s="10">
        <v>89.25</v>
      </c>
      <c r="E65" s="10"/>
      <c r="F65" s="10">
        <f t="shared" si="0"/>
        <v>89.25</v>
      </c>
      <c r="G65" s="28">
        <f t="shared" si="1"/>
        <v>62.475</v>
      </c>
      <c r="H65" s="10">
        <v>62</v>
      </c>
      <c r="I65" s="33"/>
      <c r="J65" s="33"/>
      <c r="K65" s="33"/>
      <c r="L65" s="33"/>
      <c r="M65" s="33"/>
      <c r="N65" s="34"/>
      <c r="O65" s="34"/>
    </row>
    <row r="66" ht="45" customHeight="1" spans="1:15">
      <c r="A66" s="3">
        <v>63</v>
      </c>
      <c r="B66" s="40" t="s">
        <v>129</v>
      </c>
      <c r="C66" s="40" t="s">
        <v>130</v>
      </c>
      <c r="D66" s="10">
        <v>87.19</v>
      </c>
      <c r="E66" s="10">
        <v>2</v>
      </c>
      <c r="F66" s="10">
        <f t="shared" si="0"/>
        <v>89.19</v>
      </c>
      <c r="G66" s="28">
        <f t="shared" si="1"/>
        <v>62.433</v>
      </c>
      <c r="H66" s="10">
        <v>63</v>
      </c>
      <c r="I66" s="33" t="s">
        <v>337</v>
      </c>
      <c r="J66" s="33"/>
      <c r="K66" s="33"/>
      <c r="L66" s="33"/>
      <c r="M66" s="33"/>
      <c r="N66" s="34"/>
      <c r="O66" s="34"/>
    </row>
    <row r="67" ht="45" customHeight="1" spans="1:15">
      <c r="A67" s="3">
        <v>64</v>
      </c>
      <c r="B67" s="40" t="s">
        <v>137</v>
      </c>
      <c r="C67" s="40" t="s">
        <v>138</v>
      </c>
      <c r="D67" s="10">
        <v>89.04</v>
      </c>
      <c r="E67" s="10"/>
      <c r="F67" s="10">
        <f t="shared" si="0"/>
        <v>89.04</v>
      </c>
      <c r="G67" s="28">
        <f t="shared" si="1"/>
        <v>62.328</v>
      </c>
      <c r="H67" s="10">
        <v>64</v>
      </c>
      <c r="I67" s="33"/>
      <c r="J67" s="33"/>
      <c r="K67" s="33"/>
      <c r="L67" s="33"/>
      <c r="M67" s="33"/>
      <c r="N67" s="34"/>
      <c r="O67" s="34"/>
    </row>
    <row r="68" ht="45" customHeight="1" spans="1:15">
      <c r="A68" s="3">
        <v>65</v>
      </c>
      <c r="B68" s="40" t="s">
        <v>141</v>
      </c>
      <c r="C68" s="40" t="s">
        <v>142</v>
      </c>
      <c r="D68" s="10">
        <v>88.89</v>
      </c>
      <c r="E68" s="10"/>
      <c r="F68" s="10">
        <f t="shared" ref="F68:F128" si="2">SUM((D68,E68))</f>
        <v>88.89</v>
      </c>
      <c r="G68" s="28">
        <f t="shared" ref="G68:G128" si="3">F68*0.7</f>
        <v>62.223</v>
      </c>
      <c r="H68" s="10">
        <v>65</v>
      </c>
      <c r="I68" s="33"/>
      <c r="J68" s="33"/>
      <c r="K68" s="33"/>
      <c r="L68" s="33"/>
      <c r="M68" s="33"/>
      <c r="N68" s="34"/>
      <c r="O68" s="34"/>
    </row>
    <row r="69" ht="45" customHeight="1" spans="1:15">
      <c r="A69" s="3">
        <v>66</v>
      </c>
      <c r="B69" s="40" t="s">
        <v>157</v>
      </c>
      <c r="C69" s="40" t="s">
        <v>158</v>
      </c>
      <c r="D69" s="10">
        <v>88.84</v>
      </c>
      <c r="E69" s="10"/>
      <c r="F69" s="10">
        <f t="shared" si="2"/>
        <v>88.84</v>
      </c>
      <c r="G69" s="28">
        <f t="shared" si="3"/>
        <v>62.188</v>
      </c>
      <c r="H69" s="10">
        <v>66</v>
      </c>
      <c r="I69" s="33"/>
      <c r="J69" s="33"/>
      <c r="K69" s="33"/>
      <c r="L69" s="33"/>
      <c r="M69" s="33"/>
      <c r="N69" s="34"/>
      <c r="O69" s="34"/>
    </row>
    <row r="70" ht="45" customHeight="1" spans="1:15">
      <c r="A70" s="3">
        <v>67</v>
      </c>
      <c r="B70" s="40" t="s">
        <v>147</v>
      </c>
      <c r="C70" s="40" t="s">
        <v>148</v>
      </c>
      <c r="D70" s="10">
        <v>88.82</v>
      </c>
      <c r="E70" s="10"/>
      <c r="F70" s="10">
        <f t="shared" si="2"/>
        <v>88.82</v>
      </c>
      <c r="G70" s="28">
        <f t="shared" si="3"/>
        <v>62.174</v>
      </c>
      <c r="H70" s="10">
        <v>67</v>
      </c>
      <c r="I70" s="33"/>
      <c r="J70" s="33"/>
      <c r="K70" s="33"/>
      <c r="L70" s="33"/>
      <c r="M70" s="33"/>
      <c r="N70" s="34"/>
      <c r="O70" s="34"/>
    </row>
    <row r="71" ht="45" customHeight="1" spans="1:15">
      <c r="A71" s="3">
        <v>68</v>
      </c>
      <c r="B71" s="40" t="s">
        <v>159</v>
      </c>
      <c r="C71" s="40" t="s">
        <v>160</v>
      </c>
      <c r="D71" s="10">
        <v>88.78</v>
      </c>
      <c r="E71" s="10"/>
      <c r="F71" s="10">
        <f t="shared" si="2"/>
        <v>88.78</v>
      </c>
      <c r="G71" s="28">
        <f t="shared" si="3"/>
        <v>62.146</v>
      </c>
      <c r="H71" s="10">
        <v>68</v>
      </c>
      <c r="I71" s="33"/>
      <c r="J71" s="33"/>
      <c r="K71" s="33"/>
      <c r="L71" s="33"/>
      <c r="M71" s="33"/>
      <c r="N71" s="34"/>
      <c r="O71" s="34"/>
    </row>
    <row r="72" ht="45" customHeight="1" spans="1:15">
      <c r="A72" s="3">
        <v>69</v>
      </c>
      <c r="B72" s="40" t="s">
        <v>155</v>
      </c>
      <c r="C72" s="40" t="s">
        <v>156</v>
      </c>
      <c r="D72" s="10">
        <v>88.66</v>
      </c>
      <c r="E72" s="10"/>
      <c r="F72" s="10">
        <f t="shared" si="2"/>
        <v>88.66</v>
      </c>
      <c r="G72" s="28">
        <f t="shared" si="3"/>
        <v>62.062</v>
      </c>
      <c r="H72" s="10">
        <v>69</v>
      </c>
      <c r="I72" s="33"/>
      <c r="J72" s="33"/>
      <c r="K72" s="33"/>
      <c r="L72" s="33"/>
      <c r="M72" s="33"/>
      <c r="N72" s="34"/>
      <c r="O72" s="34"/>
    </row>
    <row r="73" ht="45" customHeight="1" spans="1:15">
      <c r="A73" s="3">
        <v>70</v>
      </c>
      <c r="B73" s="40" t="s">
        <v>161</v>
      </c>
      <c r="C73" s="40" t="s">
        <v>162</v>
      </c>
      <c r="D73" s="10">
        <v>88.55</v>
      </c>
      <c r="E73" s="10"/>
      <c r="F73" s="10">
        <f t="shared" si="2"/>
        <v>88.55</v>
      </c>
      <c r="G73" s="28">
        <f t="shared" si="3"/>
        <v>61.985</v>
      </c>
      <c r="H73" s="10">
        <v>70</v>
      </c>
      <c r="I73" s="33"/>
      <c r="J73" s="33"/>
      <c r="K73" s="33"/>
      <c r="L73" s="33"/>
      <c r="M73" s="33"/>
      <c r="N73" s="34"/>
      <c r="O73" s="34"/>
    </row>
    <row r="74" ht="45" customHeight="1" spans="1:15">
      <c r="A74" s="3">
        <v>71</v>
      </c>
      <c r="B74" s="40" t="s">
        <v>133</v>
      </c>
      <c r="C74" s="40" t="s">
        <v>134</v>
      </c>
      <c r="D74" s="10">
        <v>86.52</v>
      </c>
      <c r="E74" s="10">
        <v>2</v>
      </c>
      <c r="F74" s="10">
        <f t="shared" si="2"/>
        <v>88.52</v>
      </c>
      <c r="G74" s="28">
        <f t="shared" si="3"/>
        <v>61.964</v>
      </c>
      <c r="H74" s="10">
        <v>71</v>
      </c>
      <c r="I74" s="33" t="s">
        <v>341</v>
      </c>
      <c r="J74" s="33"/>
      <c r="K74" s="33"/>
      <c r="L74" s="33"/>
      <c r="M74" s="33"/>
      <c r="N74" s="34"/>
      <c r="O74" s="34"/>
    </row>
    <row r="75" ht="45" customHeight="1" spans="1:15">
      <c r="A75" s="3">
        <v>72</v>
      </c>
      <c r="B75" s="40" t="s">
        <v>135</v>
      </c>
      <c r="C75" s="40" t="s">
        <v>136</v>
      </c>
      <c r="D75" s="10">
        <v>88.52</v>
      </c>
      <c r="E75" s="10"/>
      <c r="F75" s="10">
        <f t="shared" si="2"/>
        <v>88.52</v>
      </c>
      <c r="G75" s="28">
        <f t="shared" si="3"/>
        <v>61.964</v>
      </c>
      <c r="H75" s="10">
        <v>71</v>
      </c>
      <c r="I75" s="33"/>
      <c r="J75" s="33"/>
      <c r="K75" s="33"/>
      <c r="L75" s="33"/>
      <c r="M75" s="33"/>
      <c r="N75" s="34"/>
      <c r="O75" s="34"/>
    </row>
    <row r="76" ht="45" customHeight="1" spans="1:15">
      <c r="A76" s="3">
        <v>73</v>
      </c>
      <c r="B76" s="40" t="s">
        <v>99</v>
      </c>
      <c r="C76" s="40" t="s">
        <v>100</v>
      </c>
      <c r="D76" s="10">
        <v>88.47</v>
      </c>
      <c r="E76" s="10"/>
      <c r="F76" s="10">
        <f t="shared" si="2"/>
        <v>88.47</v>
      </c>
      <c r="G76" s="28">
        <f t="shared" si="3"/>
        <v>61.929</v>
      </c>
      <c r="H76" s="10">
        <v>73</v>
      </c>
      <c r="I76" s="33"/>
      <c r="J76" s="33"/>
      <c r="K76" s="33"/>
      <c r="L76" s="33"/>
      <c r="M76" s="33"/>
      <c r="N76" s="34"/>
      <c r="O76" s="34"/>
    </row>
    <row r="77" ht="45" customHeight="1" spans="1:15">
      <c r="A77" s="3">
        <v>74</v>
      </c>
      <c r="B77" s="40" t="s">
        <v>165</v>
      </c>
      <c r="C77" s="40" t="s">
        <v>166</v>
      </c>
      <c r="D77" s="10">
        <v>88.4</v>
      </c>
      <c r="E77" s="10"/>
      <c r="F77" s="10">
        <f t="shared" si="2"/>
        <v>88.4</v>
      </c>
      <c r="G77" s="28">
        <f t="shared" si="3"/>
        <v>61.88</v>
      </c>
      <c r="H77" s="10">
        <v>74</v>
      </c>
      <c r="I77" s="33"/>
      <c r="J77" s="33"/>
      <c r="K77" s="33"/>
      <c r="L77" s="33"/>
      <c r="M77" s="33"/>
      <c r="N77" s="34"/>
      <c r="O77" s="34"/>
    </row>
    <row r="78" ht="45" customHeight="1" spans="1:15">
      <c r="A78" s="3">
        <v>75</v>
      </c>
      <c r="B78" s="40" t="s">
        <v>169</v>
      </c>
      <c r="C78" s="40" t="s">
        <v>170</v>
      </c>
      <c r="D78" s="10">
        <v>88.28</v>
      </c>
      <c r="E78" s="10"/>
      <c r="F78" s="10">
        <f t="shared" si="2"/>
        <v>88.28</v>
      </c>
      <c r="G78" s="28">
        <f t="shared" si="3"/>
        <v>61.796</v>
      </c>
      <c r="H78" s="10">
        <v>75</v>
      </c>
      <c r="I78" s="33"/>
      <c r="J78" s="33"/>
      <c r="K78" s="33"/>
      <c r="L78" s="33"/>
      <c r="M78" s="33"/>
      <c r="N78" s="34"/>
      <c r="O78" s="34"/>
    </row>
    <row r="79" ht="45" customHeight="1" spans="1:15">
      <c r="A79" s="3">
        <v>76</v>
      </c>
      <c r="B79" s="40" t="s">
        <v>167</v>
      </c>
      <c r="C79" s="40" t="s">
        <v>168</v>
      </c>
      <c r="D79" s="10">
        <v>88.25</v>
      </c>
      <c r="E79" s="10"/>
      <c r="F79" s="10">
        <f t="shared" si="2"/>
        <v>88.25</v>
      </c>
      <c r="G79" s="28">
        <f t="shared" si="3"/>
        <v>61.775</v>
      </c>
      <c r="H79" s="10">
        <v>76</v>
      </c>
      <c r="I79" s="33"/>
      <c r="J79" s="33"/>
      <c r="K79" s="33"/>
      <c r="L79" s="33"/>
      <c r="M79" s="33"/>
      <c r="N79" s="34"/>
      <c r="O79" s="34"/>
    </row>
    <row r="80" ht="45" customHeight="1" spans="1:15">
      <c r="A80" s="3">
        <v>77</v>
      </c>
      <c r="B80" s="40" t="s">
        <v>171</v>
      </c>
      <c r="C80" s="40" t="s">
        <v>172</v>
      </c>
      <c r="D80" s="10">
        <v>88.21</v>
      </c>
      <c r="E80" s="10"/>
      <c r="F80" s="10">
        <f t="shared" si="2"/>
        <v>88.21</v>
      </c>
      <c r="G80" s="28">
        <f t="shared" si="3"/>
        <v>61.747</v>
      </c>
      <c r="H80" s="10">
        <v>77</v>
      </c>
      <c r="I80" s="33"/>
      <c r="J80" s="33"/>
      <c r="K80" s="33"/>
      <c r="L80" s="33"/>
      <c r="M80" s="33"/>
      <c r="N80" s="34"/>
      <c r="O80" s="34"/>
    </row>
    <row r="81" ht="45" customHeight="1" spans="1:15">
      <c r="A81" s="3">
        <v>78</v>
      </c>
      <c r="B81" s="40" t="s">
        <v>173</v>
      </c>
      <c r="C81" s="40" t="s">
        <v>174</v>
      </c>
      <c r="D81" s="10">
        <v>88.18</v>
      </c>
      <c r="E81" s="10"/>
      <c r="F81" s="10">
        <f t="shared" si="2"/>
        <v>88.18</v>
      </c>
      <c r="G81" s="28">
        <f t="shared" si="3"/>
        <v>61.726</v>
      </c>
      <c r="H81" s="10">
        <v>78</v>
      </c>
      <c r="I81" s="33"/>
      <c r="J81" s="33"/>
      <c r="K81" s="33"/>
      <c r="L81" s="33"/>
      <c r="M81" s="33"/>
      <c r="N81" s="34"/>
      <c r="O81" s="34"/>
    </row>
    <row r="82" ht="45" customHeight="1" spans="1:15">
      <c r="A82" s="3">
        <v>79</v>
      </c>
      <c r="B82" s="40" t="s">
        <v>179</v>
      </c>
      <c r="C82" s="40" t="s">
        <v>180</v>
      </c>
      <c r="D82" s="10">
        <v>88.06</v>
      </c>
      <c r="E82" s="10"/>
      <c r="F82" s="10">
        <f t="shared" si="2"/>
        <v>88.06</v>
      </c>
      <c r="G82" s="28">
        <f t="shared" si="3"/>
        <v>61.642</v>
      </c>
      <c r="H82" s="10">
        <v>79</v>
      </c>
      <c r="I82" s="33"/>
      <c r="J82" s="33"/>
      <c r="K82" s="33"/>
      <c r="L82" s="33"/>
      <c r="M82" s="33"/>
      <c r="N82" s="34"/>
      <c r="O82" s="34"/>
    </row>
    <row r="83" ht="45" customHeight="1" spans="1:15">
      <c r="A83" s="3">
        <v>80</v>
      </c>
      <c r="B83" s="40" t="s">
        <v>181</v>
      </c>
      <c r="C83" s="40" t="s">
        <v>182</v>
      </c>
      <c r="D83" s="10">
        <v>87.9</v>
      </c>
      <c r="E83" s="10"/>
      <c r="F83" s="10">
        <f t="shared" si="2"/>
        <v>87.9</v>
      </c>
      <c r="G83" s="28">
        <f t="shared" si="3"/>
        <v>61.53</v>
      </c>
      <c r="H83" s="10">
        <v>80</v>
      </c>
      <c r="I83" s="33"/>
      <c r="J83" s="33"/>
      <c r="K83" s="33"/>
      <c r="L83" s="33"/>
      <c r="M83" s="33"/>
      <c r="N83" s="34"/>
      <c r="O83" s="34"/>
    </row>
    <row r="84" ht="45" customHeight="1" spans="1:15">
      <c r="A84" s="3">
        <v>81</v>
      </c>
      <c r="B84" s="40" t="s">
        <v>183</v>
      </c>
      <c r="C84" s="40" t="s">
        <v>184</v>
      </c>
      <c r="D84" s="10">
        <v>87.89</v>
      </c>
      <c r="E84" s="10"/>
      <c r="F84" s="10">
        <f t="shared" si="2"/>
        <v>87.89</v>
      </c>
      <c r="G84" s="28">
        <f t="shared" si="3"/>
        <v>61.523</v>
      </c>
      <c r="H84" s="10">
        <v>81</v>
      </c>
      <c r="I84" s="33"/>
      <c r="J84" s="33"/>
      <c r="K84" s="33"/>
      <c r="L84" s="33"/>
      <c r="M84" s="33"/>
      <c r="N84" s="34"/>
      <c r="O84" s="34"/>
    </row>
    <row r="85" ht="45" customHeight="1" spans="1:15">
      <c r="A85" s="3">
        <v>82</v>
      </c>
      <c r="B85" s="40" t="s">
        <v>163</v>
      </c>
      <c r="C85" s="40" t="s">
        <v>164</v>
      </c>
      <c r="D85" s="10">
        <v>87.88</v>
      </c>
      <c r="E85" s="10"/>
      <c r="F85" s="10">
        <f t="shared" si="2"/>
        <v>87.88</v>
      </c>
      <c r="G85" s="28">
        <f t="shared" si="3"/>
        <v>61.516</v>
      </c>
      <c r="H85" s="10">
        <v>81</v>
      </c>
      <c r="I85" s="33"/>
      <c r="J85" s="33"/>
      <c r="K85" s="33"/>
      <c r="L85" s="33"/>
      <c r="M85" s="33"/>
      <c r="N85" s="34"/>
      <c r="O85" s="34"/>
    </row>
    <row r="86" ht="45" customHeight="1" spans="1:15">
      <c r="A86" s="3">
        <v>83</v>
      </c>
      <c r="B86" s="40" t="s">
        <v>185</v>
      </c>
      <c r="C86" s="40" t="s">
        <v>186</v>
      </c>
      <c r="D86" s="10">
        <v>87.78</v>
      </c>
      <c r="E86" s="10"/>
      <c r="F86" s="10">
        <f t="shared" si="2"/>
        <v>87.78</v>
      </c>
      <c r="G86" s="28">
        <f t="shared" si="3"/>
        <v>61.446</v>
      </c>
      <c r="H86" s="10">
        <v>83</v>
      </c>
      <c r="I86" s="33"/>
      <c r="J86" s="33"/>
      <c r="K86" s="33"/>
      <c r="L86" s="33"/>
      <c r="M86" s="33"/>
      <c r="N86" s="34"/>
      <c r="O86" s="34"/>
    </row>
    <row r="87" ht="45" customHeight="1" spans="1:15">
      <c r="A87" s="3">
        <v>84</v>
      </c>
      <c r="B87" s="40" t="s">
        <v>187</v>
      </c>
      <c r="C87" s="40" t="s">
        <v>188</v>
      </c>
      <c r="D87" s="10">
        <v>87.7</v>
      </c>
      <c r="E87" s="10"/>
      <c r="F87" s="10">
        <f t="shared" si="2"/>
        <v>87.7</v>
      </c>
      <c r="G87" s="28">
        <f t="shared" si="3"/>
        <v>61.39</v>
      </c>
      <c r="H87" s="10">
        <v>84</v>
      </c>
      <c r="I87" s="33"/>
      <c r="J87" s="33"/>
      <c r="K87" s="33"/>
      <c r="L87" s="33"/>
      <c r="M87" s="33"/>
      <c r="N87" s="34"/>
      <c r="O87" s="34"/>
    </row>
    <row r="88" ht="45" customHeight="1" spans="1:15">
      <c r="A88" s="3">
        <v>85</v>
      </c>
      <c r="B88" s="40" t="s">
        <v>189</v>
      </c>
      <c r="C88" s="40" t="s">
        <v>190</v>
      </c>
      <c r="D88" s="10">
        <v>87.69</v>
      </c>
      <c r="E88" s="10"/>
      <c r="F88" s="10">
        <f t="shared" si="2"/>
        <v>87.69</v>
      </c>
      <c r="G88" s="28">
        <f t="shared" si="3"/>
        <v>61.383</v>
      </c>
      <c r="H88" s="10">
        <v>85</v>
      </c>
      <c r="I88" s="33"/>
      <c r="J88" s="33"/>
      <c r="K88" s="33"/>
      <c r="L88" s="33"/>
      <c r="M88" s="33"/>
      <c r="N88" s="34"/>
      <c r="O88" s="34"/>
    </row>
    <row r="89" ht="45" customHeight="1" spans="1:15">
      <c r="A89" s="3">
        <v>86</v>
      </c>
      <c r="B89" s="40" t="s">
        <v>191</v>
      </c>
      <c r="C89" s="40" t="s">
        <v>192</v>
      </c>
      <c r="D89" s="10">
        <v>87.68</v>
      </c>
      <c r="E89" s="10"/>
      <c r="F89" s="10">
        <f t="shared" si="2"/>
        <v>87.68</v>
      </c>
      <c r="G89" s="28">
        <f t="shared" si="3"/>
        <v>61.376</v>
      </c>
      <c r="H89" s="10">
        <v>85</v>
      </c>
      <c r="I89" s="33"/>
      <c r="J89" s="33"/>
      <c r="K89" s="33"/>
      <c r="L89" s="33"/>
      <c r="M89" s="33"/>
      <c r="N89" s="34"/>
      <c r="O89" s="34"/>
    </row>
    <row r="90" ht="45" customHeight="1" spans="1:15">
      <c r="A90" s="3">
        <v>87</v>
      </c>
      <c r="B90" s="40" t="s">
        <v>193</v>
      </c>
      <c r="C90" s="40" t="s">
        <v>194</v>
      </c>
      <c r="D90" s="10">
        <v>87.67</v>
      </c>
      <c r="E90" s="10"/>
      <c r="F90" s="10">
        <f t="shared" si="2"/>
        <v>87.67</v>
      </c>
      <c r="G90" s="28">
        <f t="shared" si="3"/>
        <v>61.369</v>
      </c>
      <c r="H90" s="10">
        <v>87</v>
      </c>
      <c r="I90" s="33"/>
      <c r="J90" s="33"/>
      <c r="K90" s="33"/>
      <c r="L90" s="33"/>
      <c r="M90" s="33"/>
      <c r="N90" s="34"/>
      <c r="O90" s="34"/>
    </row>
    <row r="91" ht="45" customHeight="1" spans="1:15">
      <c r="A91" s="3">
        <v>88</v>
      </c>
      <c r="B91" s="40" t="s">
        <v>175</v>
      </c>
      <c r="C91" s="40" t="s">
        <v>176</v>
      </c>
      <c r="D91" s="10">
        <v>87.55</v>
      </c>
      <c r="E91" s="10"/>
      <c r="F91" s="10">
        <f t="shared" si="2"/>
        <v>87.55</v>
      </c>
      <c r="G91" s="28">
        <f t="shared" si="3"/>
        <v>61.285</v>
      </c>
      <c r="H91" s="10">
        <v>88</v>
      </c>
      <c r="I91" s="33"/>
      <c r="J91" s="33"/>
      <c r="K91" s="33"/>
      <c r="L91" s="33"/>
      <c r="M91" s="33"/>
      <c r="N91" s="34"/>
      <c r="O91" s="34"/>
    </row>
    <row r="92" ht="45" customHeight="1" spans="1:15">
      <c r="A92" s="3">
        <v>89</v>
      </c>
      <c r="B92" s="40" t="s">
        <v>195</v>
      </c>
      <c r="C92" s="40" t="s">
        <v>196</v>
      </c>
      <c r="D92" s="10">
        <v>87.43</v>
      </c>
      <c r="E92" s="10"/>
      <c r="F92" s="10">
        <f t="shared" si="2"/>
        <v>87.43</v>
      </c>
      <c r="G92" s="28">
        <f t="shared" si="3"/>
        <v>61.201</v>
      </c>
      <c r="H92" s="10">
        <v>89</v>
      </c>
      <c r="I92" s="33"/>
      <c r="J92" s="33"/>
      <c r="K92" s="33"/>
      <c r="L92" s="33"/>
      <c r="M92" s="33"/>
      <c r="N92" s="34"/>
      <c r="O92" s="34"/>
    </row>
    <row r="93" ht="45" customHeight="1" spans="1:15">
      <c r="A93" s="3">
        <v>90</v>
      </c>
      <c r="B93" s="40" t="s">
        <v>201</v>
      </c>
      <c r="C93" s="40" t="s">
        <v>202</v>
      </c>
      <c r="D93" s="10">
        <v>87.18</v>
      </c>
      <c r="E93" s="10"/>
      <c r="F93" s="10">
        <f t="shared" si="2"/>
        <v>87.18</v>
      </c>
      <c r="G93" s="28">
        <f t="shared" si="3"/>
        <v>61.026</v>
      </c>
      <c r="H93" s="10">
        <v>90</v>
      </c>
      <c r="I93" s="33"/>
      <c r="J93" s="33"/>
      <c r="K93" s="33"/>
      <c r="L93" s="33"/>
      <c r="M93" s="33"/>
      <c r="N93" s="34"/>
      <c r="O93" s="34"/>
    </row>
    <row r="94" ht="45" customHeight="1" spans="1:15">
      <c r="A94" s="3">
        <v>91</v>
      </c>
      <c r="B94" s="40" t="s">
        <v>203</v>
      </c>
      <c r="C94" s="40" t="s">
        <v>204</v>
      </c>
      <c r="D94" s="10">
        <v>87.1</v>
      </c>
      <c r="E94" s="10"/>
      <c r="F94" s="10">
        <f t="shared" si="2"/>
        <v>87.1</v>
      </c>
      <c r="G94" s="28">
        <f t="shared" si="3"/>
        <v>60.97</v>
      </c>
      <c r="H94" s="10">
        <v>91</v>
      </c>
      <c r="I94" s="33"/>
      <c r="J94" s="33"/>
      <c r="K94" s="33"/>
      <c r="L94" s="33"/>
      <c r="M94" s="33"/>
      <c r="N94" s="34"/>
      <c r="O94" s="34"/>
    </row>
    <row r="95" ht="45" customHeight="1" spans="1:15">
      <c r="A95" s="3">
        <v>92</v>
      </c>
      <c r="B95" s="40" t="s">
        <v>205</v>
      </c>
      <c r="C95" s="40" t="s">
        <v>206</v>
      </c>
      <c r="D95" s="10">
        <v>87.02</v>
      </c>
      <c r="E95" s="10"/>
      <c r="F95" s="10">
        <f t="shared" si="2"/>
        <v>87.02</v>
      </c>
      <c r="G95" s="28">
        <f t="shared" si="3"/>
        <v>60.914</v>
      </c>
      <c r="H95" s="10">
        <v>92</v>
      </c>
      <c r="I95" s="33"/>
      <c r="J95" s="33"/>
      <c r="K95" s="33"/>
      <c r="L95" s="33"/>
      <c r="M95" s="33"/>
      <c r="N95" s="34"/>
      <c r="O95" s="34"/>
    </row>
    <row r="96" ht="45" customHeight="1" spans="1:15">
      <c r="A96" s="3">
        <v>93</v>
      </c>
      <c r="B96" s="40" t="s">
        <v>207</v>
      </c>
      <c r="C96" s="40" t="s">
        <v>208</v>
      </c>
      <c r="D96" s="10">
        <v>87</v>
      </c>
      <c r="E96" s="10"/>
      <c r="F96" s="10">
        <f t="shared" si="2"/>
        <v>87</v>
      </c>
      <c r="G96" s="28">
        <f t="shared" si="3"/>
        <v>60.9</v>
      </c>
      <c r="H96" s="10">
        <v>93</v>
      </c>
      <c r="I96" s="33"/>
      <c r="J96" s="33"/>
      <c r="K96" s="33"/>
      <c r="L96" s="33"/>
      <c r="M96" s="33"/>
      <c r="N96" s="34"/>
      <c r="O96" s="34"/>
    </row>
    <row r="97" ht="45" customHeight="1" spans="1:15">
      <c r="A97" s="3">
        <v>94</v>
      </c>
      <c r="B97" s="40" t="s">
        <v>211</v>
      </c>
      <c r="C97" s="40" t="s">
        <v>212</v>
      </c>
      <c r="D97" s="10">
        <v>86.89</v>
      </c>
      <c r="E97" s="10"/>
      <c r="F97" s="10">
        <f t="shared" si="2"/>
        <v>86.89</v>
      </c>
      <c r="G97" s="28">
        <f t="shared" si="3"/>
        <v>60.823</v>
      </c>
      <c r="H97" s="10">
        <v>94</v>
      </c>
      <c r="I97" s="33"/>
      <c r="J97" s="33"/>
      <c r="K97" s="33"/>
      <c r="L97" s="33"/>
      <c r="M97" s="33"/>
      <c r="N97" s="34"/>
      <c r="O97" s="34"/>
    </row>
    <row r="98" ht="45" customHeight="1" spans="1:15">
      <c r="A98" s="3">
        <v>95</v>
      </c>
      <c r="B98" s="40" t="s">
        <v>197</v>
      </c>
      <c r="C98" s="40" t="s">
        <v>198</v>
      </c>
      <c r="D98" s="10">
        <v>86.84</v>
      </c>
      <c r="E98" s="10"/>
      <c r="F98" s="10">
        <f t="shared" si="2"/>
        <v>86.84</v>
      </c>
      <c r="G98" s="28">
        <f t="shared" si="3"/>
        <v>60.788</v>
      </c>
      <c r="H98" s="10">
        <v>95</v>
      </c>
      <c r="I98" s="33"/>
      <c r="J98" s="33"/>
      <c r="K98" s="33"/>
      <c r="L98" s="33"/>
      <c r="M98" s="33"/>
      <c r="N98" s="34"/>
      <c r="O98" s="34"/>
    </row>
    <row r="99" ht="45" customHeight="1" spans="1:15">
      <c r="A99" s="3">
        <v>96</v>
      </c>
      <c r="B99" s="40" t="s">
        <v>199</v>
      </c>
      <c r="C99" s="40" t="s">
        <v>200</v>
      </c>
      <c r="D99" s="10">
        <v>86.8</v>
      </c>
      <c r="E99" s="10"/>
      <c r="F99" s="10">
        <f t="shared" si="2"/>
        <v>86.8</v>
      </c>
      <c r="G99" s="28">
        <f t="shared" si="3"/>
        <v>60.76</v>
      </c>
      <c r="H99" s="10">
        <v>96</v>
      </c>
      <c r="I99" s="33"/>
      <c r="J99" s="33"/>
      <c r="K99" s="33"/>
      <c r="L99" s="33"/>
      <c r="M99" s="33"/>
      <c r="N99" s="34"/>
      <c r="O99" s="34"/>
    </row>
    <row r="100" ht="45" customHeight="1" spans="1:15">
      <c r="A100" s="3">
        <v>97</v>
      </c>
      <c r="B100" s="40" t="s">
        <v>177</v>
      </c>
      <c r="C100" s="40" t="s">
        <v>178</v>
      </c>
      <c r="D100" s="10">
        <v>86.67</v>
      </c>
      <c r="E100" s="10"/>
      <c r="F100" s="10">
        <f t="shared" si="2"/>
        <v>86.67</v>
      </c>
      <c r="G100" s="28">
        <f t="shared" si="3"/>
        <v>60.669</v>
      </c>
      <c r="H100" s="10">
        <v>97</v>
      </c>
      <c r="I100" s="33"/>
      <c r="J100" s="33"/>
      <c r="K100" s="33"/>
      <c r="L100" s="33"/>
      <c r="M100" s="33"/>
      <c r="N100" s="34"/>
      <c r="O100" s="34"/>
    </row>
    <row r="101" ht="45" customHeight="1" spans="1:15">
      <c r="A101" s="3">
        <v>98</v>
      </c>
      <c r="B101" s="40" t="s">
        <v>213</v>
      </c>
      <c r="C101" s="40" t="s">
        <v>214</v>
      </c>
      <c r="D101" s="10">
        <v>86.66</v>
      </c>
      <c r="E101" s="10"/>
      <c r="F101" s="10">
        <f t="shared" si="2"/>
        <v>86.66</v>
      </c>
      <c r="G101" s="28">
        <f t="shared" si="3"/>
        <v>60.662</v>
      </c>
      <c r="H101" s="10">
        <v>98</v>
      </c>
      <c r="I101" s="33"/>
      <c r="J101" s="33"/>
      <c r="K101" s="33"/>
      <c r="L101" s="33"/>
      <c r="M101" s="33"/>
      <c r="N101" s="34"/>
      <c r="O101" s="34"/>
    </row>
    <row r="102" ht="45" customHeight="1" spans="1:15">
      <c r="A102" s="3">
        <v>99</v>
      </c>
      <c r="B102" s="40" t="s">
        <v>217</v>
      </c>
      <c r="C102" s="40" t="s">
        <v>218</v>
      </c>
      <c r="D102" s="10">
        <v>86.52</v>
      </c>
      <c r="E102" s="10"/>
      <c r="F102" s="10">
        <f t="shared" si="2"/>
        <v>86.52</v>
      </c>
      <c r="G102" s="28">
        <f t="shared" si="3"/>
        <v>60.564</v>
      </c>
      <c r="H102" s="10">
        <v>99</v>
      </c>
      <c r="I102" s="33"/>
      <c r="J102" s="33"/>
      <c r="K102" s="33"/>
      <c r="L102" s="33"/>
      <c r="M102" s="33"/>
      <c r="N102" s="34"/>
      <c r="O102" s="34"/>
    </row>
    <row r="103" ht="45" customHeight="1" spans="1:15">
      <c r="A103" s="3">
        <v>100</v>
      </c>
      <c r="B103" s="40" t="s">
        <v>221</v>
      </c>
      <c r="C103" s="40" t="s">
        <v>222</v>
      </c>
      <c r="D103" s="10">
        <v>86.37</v>
      </c>
      <c r="E103" s="10"/>
      <c r="F103" s="10">
        <f t="shared" si="2"/>
        <v>86.37</v>
      </c>
      <c r="G103" s="28">
        <f t="shared" si="3"/>
        <v>60.459</v>
      </c>
      <c r="H103" s="10">
        <v>100</v>
      </c>
      <c r="I103" s="33"/>
      <c r="J103" s="33"/>
      <c r="K103" s="33"/>
      <c r="L103" s="33"/>
      <c r="M103" s="33"/>
      <c r="N103" s="34"/>
      <c r="O103" s="34"/>
    </row>
    <row r="104" ht="45" customHeight="1" spans="1:15">
      <c r="A104" s="3">
        <v>101</v>
      </c>
      <c r="B104" s="40" t="s">
        <v>209</v>
      </c>
      <c r="C104" s="40" t="s">
        <v>210</v>
      </c>
      <c r="D104" s="10">
        <v>86.34</v>
      </c>
      <c r="E104" s="10"/>
      <c r="F104" s="10">
        <f t="shared" si="2"/>
        <v>86.34</v>
      </c>
      <c r="G104" s="28">
        <f t="shared" si="3"/>
        <v>60.438</v>
      </c>
      <c r="H104" s="10">
        <v>101</v>
      </c>
      <c r="I104" s="33"/>
      <c r="J104" s="33"/>
      <c r="K104" s="33"/>
      <c r="L104" s="33"/>
      <c r="M104" s="33"/>
      <c r="N104" s="34"/>
      <c r="O104" s="34"/>
    </row>
    <row r="105" ht="45" customHeight="1" spans="1:15">
      <c r="A105" s="3">
        <v>102</v>
      </c>
      <c r="B105" s="40" t="s">
        <v>223</v>
      </c>
      <c r="C105" s="40" t="s">
        <v>224</v>
      </c>
      <c r="D105" s="10">
        <v>86.29</v>
      </c>
      <c r="E105" s="10"/>
      <c r="F105" s="10">
        <f t="shared" si="2"/>
        <v>86.29</v>
      </c>
      <c r="G105" s="28">
        <f t="shared" si="3"/>
        <v>60.403</v>
      </c>
      <c r="H105" s="10">
        <v>102</v>
      </c>
      <c r="I105" s="33"/>
      <c r="J105" s="33"/>
      <c r="K105" s="33"/>
      <c r="L105" s="33"/>
      <c r="M105" s="33"/>
      <c r="N105" s="34"/>
      <c r="O105" s="34"/>
    </row>
    <row r="106" ht="45" customHeight="1" spans="1:15">
      <c r="A106" s="3">
        <v>103</v>
      </c>
      <c r="B106" s="40" t="s">
        <v>225</v>
      </c>
      <c r="C106" s="40" t="s">
        <v>226</v>
      </c>
      <c r="D106" s="10">
        <v>86.22</v>
      </c>
      <c r="E106" s="10"/>
      <c r="F106" s="10">
        <f t="shared" si="2"/>
        <v>86.22</v>
      </c>
      <c r="G106" s="28">
        <f t="shared" si="3"/>
        <v>60.354</v>
      </c>
      <c r="H106" s="10">
        <v>103</v>
      </c>
      <c r="I106" s="33"/>
      <c r="J106" s="33"/>
      <c r="K106" s="33"/>
      <c r="L106" s="33"/>
      <c r="M106" s="33"/>
      <c r="N106" s="34"/>
      <c r="O106" s="34"/>
    </row>
    <row r="107" ht="45" customHeight="1" spans="1:15">
      <c r="A107" s="3">
        <v>104</v>
      </c>
      <c r="B107" s="40" t="s">
        <v>219</v>
      </c>
      <c r="C107" s="40" t="s">
        <v>220</v>
      </c>
      <c r="D107" s="10">
        <v>85.77</v>
      </c>
      <c r="E107" s="10"/>
      <c r="F107" s="10">
        <f t="shared" si="2"/>
        <v>85.77</v>
      </c>
      <c r="G107" s="28">
        <f t="shared" si="3"/>
        <v>60.039</v>
      </c>
      <c r="H107" s="10">
        <v>104</v>
      </c>
      <c r="I107" s="33"/>
      <c r="J107" s="33"/>
      <c r="K107" s="33"/>
      <c r="L107" s="33"/>
      <c r="M107" s="33"/>
      <c r="N107" s="34"/>
      <c r="O107" s="34"/>
    </row>
    <row r="108" ht="45" customHeight="1" spans="1:15">
      <c r="A108" s="3">
        <v>105</v>
      </c>
      <c r="B108" s="40" t="s">
        <v>229</v>
      </c>
      <c r="C108" s="40" t="s">
        <v>230</v>
      </c>
      <c r="D108" s="10">
        <v>85.76</v>
      </c>
      <c r="E108" s="10"/>
      <c r="F108" s="10">
        <f t="shared" si="2"/>
        <v>85.76</v>
      </c>
      <c r="G108" s="28">
        <f t="shared" si="3"/>
        <v>60.032</v>
      </c>
      <c r="H108" s="10">
        <v>105</v>
      </c>
      <c r="I108" s="33"/>
      <c r="J108" s="33"/>
      <c r="K108" s="33"/>
      <c r="L108" s="33"/>
      <c r="M108" s="33"/>
      <c r="N108" s="34"/>
      <c r="O108" s="34"/>
    </row>
    <row r="109" ht="45" customHeight="1" spans="1:15">
      <c r="A109" s="3">
        <v>106</v>
      </c>
      <c r="B109" s="40" t="s">
        <v>231</v>
      </c>
      <c r="C109" s="40" t="s">
        <v>232</v>
      </c>
      <c r="D109" s="10">
        <v>85.67</v>
      </c>
      <c r="E109" s="10"/>
      <c r="F109" s="10">
        <f t="shared" si="2"/>
        <v>85.67</v>
      </c>
      <c r="G109" s="28">
        <f t="shared" si="3"/>
        <v>59.969</v>
      </c>
      <c r="H109" s="10">
        <v>106</v>
      </c>
      <c r="I109" s="33"/>
      <c r="J109" s="33"/>
      <c r="K109" s="33"/>
      <c r="L109" s="33"/>
      <c r="M109" s="33"/>
      <c r="N109" s="34"/>
      <c r="O109" s="34"/>
    </row>
    <row r="110" ht="45" customHeight="1" spans="1:15">
      <c r="A110" s="3">
        <v>107</v>
      </c>
      <c r="B110" s="40" t="s">
        <v>227</v>
      </c>
      <c r="C110" s="40" t="s">
        <v>228</v>
      </c>
      <c r="D110" s="10">
        <v>85.66</v>
      </c>
      <c r="E110" s="10"/>
      <c r="F110" s="10">
        <f t="shared" si="2"/>
        <v>85.66</v>
      </c>
      <c r="G110" s="28">
        <f t="shared" si="3"/>
        <v>59.962</v>
      </c>
      <c r="H110" s="10">
        <v>107</v>
      </c>
      <c r="I110" s="33"/>
      <c r="J110" s="33"/>
      <c r="K110" s="33"/>
      <c r="L110" s="33"/>
      <c r="M110" s="33"/>
      <c r="N110" s="34"/>
      <c r="O110" s="34"/>
    </row>
    <row r="111" ht="45" customHeight="1" spans="1:15">
      <c r="A111" s="3">
        <v>108</v>
      </c>
      <c r="B111" s="40" t="s">
        <v>215</v>
      </c>
      <c r="C111" s="40" t="s">
        <v>216</v>
      </c>
      <c r="D111" s="10">
        <v>85.32</v>
      </c>
      <c r="E111" s="10"/>
      <c r="F111" s="10">
        <f t="shared" si="2"/>
        <v>85.32</v>
      </c>
      <c r="G111" s="28">
        <f t="shared" si="3"/>
        <v>59.724</v>
      </c>
      <c r="H111" s="10">
        <v>108</v>
      </c>
      <c r="I111" s="33"/>
      <c r="J111" s="33"/>
      <c r="K111" s="33"/>
      <c r="L111" s="33"/>
      <c r="M111" s="33"/>
      <c r="N111" s="34"/>
      <c r="O111" s="34"/>
    </row>
    <row r="112" ht="45" customHeight="1" spans="1:15">
      <c r="A112" s="3">
        <v>109</v>
      </c>
      <c r="B112" s="40" t="s">
        <v>235</v>
      </c>
      <c r="C112" s="40" t="s">
        <v>236</v>
      </c>
      <c r="D112" s="10">
        <v>85.24</v>
      </c>
      <c r="E112" s="10"/>
      <c r="F112" s="10">
        <f t="shared" si="2"/>
        <v>85.24</v>
      </c>
      <c r="G112" s="28">
        <f t="shared" si="3"/>
        <v>59.668</v>
      </c>
      <c r="H112" s="10">
        <v>109</v>
      </c>
      <c r="I112" s="33"/>
      <c r="J112" s="33"/>
      <c r="K112" s="33"/>
      <c r="L112" s="33"/>
      <c r="M112" s="33"/>
      <c r="N112" s="34"/>
      <c r="O112" s="34"/>
    </row>
    <row r="113" ht="45" customHeight="1" spans="1:15">
      <c r="A113" s="3">
        <v>110</v>
      </c>
      <c r="B113" s="40" t="s">
        <v>237</v>
      </c>
      <c r="C113" s="40" t="s">
        <v>238</v>
      </c>
      <c r="D113" s="10">
        <v>85.22</v>
      </c>
      <c r="E113" s="10"/>
      <c r="F113" s="10">
        <f t="shared" si="2"/>
        <v>85.22</v>
      </c>
      <c r="G113" s="28">
        <f t="shared" si="3"/>
        <v>59.654</v>
      </c>
      <c r="H113" s="10">
        <v>110</v>
      </c>
      <c r="I113" s="33"/>
      <c r="J113" s="33"/>
      <c r="K113" s="33"/>
      <c r="L113" s="33"/>
      <c r="M113" s="33"/>
      <c r="N113" s="34"/>
      <c r="O113" s="34"/>
    </row>
    <row r="114" ht="45" customHeight="1" spans="1:15">
      <c r="A114" s="3">
        <v>111</v>
      </c>
      <c r="B114" s="40" t="s">
        <v>241</v>
      </c>
      <c r="C114" s="40" t="s">
        <v>242</v>
      </c>
      <c r="D114" s="10">
        <v>85.09</v>
      </c>
      <c r="E114" s="10"/>
      <c r="F114" s="10">
        <f t="shared" si="2"/>
        <v>85.09</v>
      </c>
      <c r="G114" s="28">
        <f t="shared" si="3"/>
        <v>59.563</v>
      </c>
      <c r="H114" s="10">
        <v>111</v>
      </c>
      <c r="I114" s="33"/>
      <c r="J114" s="33"/>
      <c r="K114" s="33"/>
      <c r="L114" s="33"/>
      <c r="M114" s="33"/>
      <c r="N114" s="34"/>
      <c r="O114" s="34"/>
    </row>
    <row r="115" ht="45" customHeight="1" spans="1:15">
      <c r="A115" s="3">
        <v>112</v>
      </c>
      <c r="B115" s="40" t="s">
        <v>233</v>
      </c>
      <c r="C115" s="40" t="s">
        <v>234</v>
      </c>
      <c r="D115" s="10">
        <v>85</v>
      </c>
      <c r="E115" s="10"/>
      <c r="F115" s="10">
        <f t="shared" si="2"/>
        <v>85</v>
      </c>
      <c r="G115" s="28">
        <f t="shared" si="3"/>
        <v>59.5</v>
      </c>
      <c r="H115" s="10">
        <v>112</v>
      </c>
      <c r="I115" s="33"/>
      <c r="J115" s="33"/>
      <c r="K115" s="33"/>
      <c r="L115" s="33"/>
      <c r="M115" s="33"/>
      <c r="N115" s="34"/>
      <c r="O115" s="34"/>
    </row>
    <row r="116" ht="45" customHeight="1" spans="1:15">
      <c r="A116" s="3">
        <v>113</v>
      </c>
      <c r="B116" s="40" t="s">
        <v>243</v>
      </c>
      <c r="C116" s="40" t="s">
        <v>244</v>
      </c>
      <c r="D116" s="10">
        <v>84.91</v>
      </c>
      <c r="E116" s="10"/>
      <c r="F116" s="10">
        <f t="shared" si="2"/>
        <v>84.91</v>
      </c>
      <c r="G116" s="28">
        <f t="shared" si="3"/>
        <v>59.437</v>
      </c>
      <c r="H116" s="10">
        <v>113</v>
      </c>
      <c r="I116" s="33"/>
      <c r="J116" s="33"/>
      <c r="K116" s="33"/>
      <c r="L116" s="33"/>
      <c r="M116" s="33"/>
      <c r="N116" s="34"/>
      <c r="O116" s="34"/>
    </row>
    <row r="117" ht="45" customHeight="1" spans="1:15">
      <c r="A117" s="3">
        <v>114</v>
      </c>
      <c r="B117" s="40" t="s">
        <v>239</v>
      </c>
      <c r="C117" s="40" t="s">
        <v>240</v>
      </c>
      <c r="D117" s="10">
        <v>84.6</v>
      </c>
      <c r="E117" s="10"/>
      <c r="F117" s="10">
        <f t="shared" si="2"/>
        <v>84.6</v>
      </c>
      <c r="G117" s="28">
        <f t="shared" si="3"/>
        <v>59.22</v>
      </c>
      <c r="H117" s="10">
        <v>114</v>
      </c>
      <c r="I117" s="33"/>
      <c r="J117" s="33"/>
      <c r="K117" s="33"/>
      <c r="L117" s="33"/>
      <c r="M117" s="33"/>
      <c r="N117" s="34"/>
      <c r="O117" s="34"/>
    </row>
    <row r="118" ht="45" customHeight="1" spans="1:15">
      <c r="A118" s="3">
        <v>115</v>
      </c>
      <c r="B118" s="40" t="s">
        <v>245</v>
      </c>
      <c r="C118" s="40" t="s">
        <v>246</v>
      </c>
      <c r="D118" s="10">
        <v>84.56</v>
      </c>
      <c r="E118" s="10"/>
      <c r="F118" s="10">
        <f t="shared" si="2"/>
        <v>84.56</v>
      </c>
      <c r="G118" s="28">
        <f t="shared" si="3"/>
        <v>59.192</v>
      </c>
      <c r="H118" s="10">
        <v>115</v>
      </c>
      <c r="I118" s="33"/>
      <c r="J118" s="33"/>
      <c r="K118" s="33"/>
      <c r="L118" s="33"/>
      <c r="M118" s="33"/>
      <c r="N118" s="34"/>
      <c r="O118" s="34"/>
    </row>
    <row r="119" ht="45" customHeight="1" spans="1:15">
      <c r="A119" s="3">
        <v>116</v>
      </c>
      <c r="B119" s="40" t="s">
        <v>247</v>
      </c>
      <c r="C119" s="40" t="s">
        <v>248</v>
      </c>
      <c r="D119" s="10">
        <v>84.45</v>
      </c>
      <c r="E119" s="10"/>
      <c r="F119" s="10">
        <f t="shared" si="2"/>
        <v>84.45</v>
      </c>
      <c r="G119" s="28">
        <f t="shared" si="3"/>
        <v>59.115</v>
      </c>
      <c r="H119" s="10">
        <v>116</v>
      </c>
      <c r="I119" s="33"/>
      <c r="J119" s="33"/>
      <c r="K119" s="33"/>
      <c r="L119" s="33"/>
      <c r="M119" s="33"/>
      <c r="N119" s="34"/>
      <c r="O119" s="34"/>
    </row>
    <row r="120" ht="45" customHeight="1" spans="1:15">
      <c r="A120" s="3">
        <v>117</v>
      </c>
      <c r="B120" s="40" t="s">
        <v>249</v>
      </c>
      <c r="C120" s="40" t="s">
        <v>250</v>
      </c>
      <c r="D120" s="10">
        <v>84.22</v>
      </c>
      <c r="E120" s="10"/>
      <c r="F120" s="10">
        <f t="shared" si="2"/>
        <v>84.22</v>
      </c>
      <c r="G120" s="28">
        <f t="shared" si="3"/>
        <v>58.954</v>
      </c>
      <c r="H120" s="10">
        <v>117</v>
      </c>
      <c r="I120" s="33"/>
      <c r="J120" s="33"/>
      <c r="K120" s="33"/>
      <c r="L120" s="33"/>
      <c r="M120" s="33"/>
      <c r="N120" s="34"/>
      <c r="O120" s="34"/>
    </row>
    <row r="121" ht="45" customHeight="1" spans="1:15">
      <c r="A121" s="3">
        <v>118</v>
      </c>
      <c r="B121" s="40" t="s">
        <v>251</v>
      </c>
      <c r="C121" s="40" t="s">
        <v>252</v>
      </c>
      <c r="D121" s="10">
        <v>84.17</v>
      </c>
      <c r="E121" s="10"/>
      <c r="F121" s="10">
        <f t="shared" si="2"/>
        <v>84.17</v>
      </c>
      <c r="G121" s="28">
        <f t="shared" si="3"/>
        <v>58.919</v>
      </c>
      <c r="H121" s="10">
        <v>118</v>
      </c>
      <c r="I121" s="33"/>
      <c r="J121" s="33"/>
      <c r="K121" s="33"/>
      <c r="L121" s="33"/>
      <c r="M121" s="33"/>
      <c r="N121" s="34"/>
      <c r="O121" s="34"/>
    </row>
    <row r="122" ht="45" customHeight="1" spans="1:15">
      <c r="A122" s="3">
        <v>119</v>
      </c>
      <c r="B122" s="40" t="s">
        <v>253</v>
      </c>
      <c r="C122" s="40" t="s">
        <v>254</v>
      </c>
      <c r="D122" s="10">
        <v>84.04</v>
      </c>
      <c r="E122" s="10"/>
      <c r="F122" s="10">
        <f t="shared" si="2"/>
        <v>84.04</v>
      </c>
      <c r="G122" s="28">
        <f t="shared" si="3"/>
        <v>58.828</v>
      </c>
      <c r="H122" s="10">
        <v>119</v>
      </c>
      <c r="I122" s="33"/>
      <c r="J122" s="33"/>
      <c r="K122" s="33"/>
      <c r="L122" s="33"/>
      <c r="M122" s="33"/>
      <c r="N122" s="34"/>
      <c r="O122" s="34"/>
    </row>
    <row r="123" ht="45" customHeight="1" spans="1:15">
      <c r="A123" s="3">
        <v>120</v>
      </c>
      <c r="B123" s="40" t="s">
        <v>255</v>
      </c>
      <c r="C123" s="40" t="s">
        <v>256</v>
      </c>
      <c r="D123" s="10">
        <v>83.87</v>
      </c>
      <c r="E123" s="10"/>
      <c r="F123" s="10">
        <f t="shared" si="2"/>
        <v>83.87</v>
      </c>
      <c r="G123" s="28">
        <f t="shared" si="3"/>
        <v>58.709</v>
      </c>
      <c r="H123" s="10">
        <v>120</v>
      </c>
      <c r="I123" s="33"/>
      <c r="J123" s="33"/>
      <c r="K123" s="33"/>
      <c r="L123" s="33"/>
      <c r="M123" s="33"/>
      <c r="N123" s="34"/>
      <c r="O123" s="34"/>
    </row>
    <row r="124" ht="45" customHeight="1" spans="1:15">
      <c r="A124" s="3">
        <v>121</v>
      </c>
      <c r="B124" s="40" t="s">
        <v>257</v>
      </c>
      <c r="C124" s="40" t="s">
        <v>258</v>
      </c>
      <c r="D124" s="10">
        <v>83.86</v>
      </c>
      <c r="E124" s="10"/>
      <c r="F124" s="10">
        <f t="shared" si="2"/>
        <v>83.86</v>
      </c>
      <c r="G124" s="28">
        <f t="shared" si="3"/>
        <v>58.702</v>
      </c>
      <c r="H124" s="10">
        <v>121</v>
      </c>
      <c r="I124" s="33"/>
      <c r="J124" s="33"/>
      <c r="K124" s="33"/>
      <c r="L124" s="33"/>
      <c r="M124" s="33"/>
      <c r="N124" s="34"/>
      <c r="O124" s="34"/>
    </row>
    <row r="125" ht="45" customHeight="1" spans="1:15">
      <c r="A125" s="3">
        <v>122</v>
      </c>
      <c r="B125" s="40" t="s">
        <v>259</v>
      </c>
      <c r="C125" s="40" t="s">
        <v>260</v>
      </c>
      <c r="D125" s="10">
        <v>82.84</v>
      </c>
      <c r="E125" s="10"/>
      <c r="F125" s="10">
        <f t="shared" si="2"/>
        <v>82.84</v>
      </c>
      <c r="G125" s="28">
        <f t="shared" si="3"/>
        <v>57.988</v>
      </c>
      <c r="H125" s="10">
        <v>122</v>
      </c>
      <c r="I125" s="33"/>
      <c r="J125" s="33"/>
      <c r="K125" s="33"/>
      <c r="L125" s="33"/>
      <c r="M125" s="33"/>
      <c r="N125" s="34"/>
      <c r="O125" s="34"/>
    </row>
    <row r="126" ht="45" customHeight="1" spans="1:15">
      <c r="A126" s="3">
        <v>123</v>
      </c>
      <c r="B126" s="40" t="s">
        <v>261</v>
      </c>
      <c r="C126" s="40" t="s">
        <v>262</v>
      </c>
      <c r="D126" s="10">
        <v>82.03</v>
      </c>
      <c r="E126" s="10"/>
      <c r="F126" s="10">
        <f t="shared" si="2"/>
        <v>82.03</v>
      </c>
      <c r="G126" s="28">
        <f t="shared" si="3"/>
        <v>57.421</v>
      </c>
      <c r="H126" s="10">
        <v>123</v>
      </c>
      <c r="I126" s="33"/>
      <c r="J126" s="33"/>
      <c r="K126" s="33"/>
      <c r="L126" s="33"/>
      <c r="M126" s="33"/>
      <c r="N126" s="34"/>
      <c r="O126" s="34"/>
    </row>
    <row r="127" ht="45" customHeight="1" spans="1:15">
      <c r="A127" s="3">
        <v>124</v>
      </c>
      <c r="B127" s="40" t="s">
        <v>263</v>
      </c>
      <c r="C127" s="40" t="s">
        <v>264</v>
      </c>
      <c r="D127" s="10">
        <v>81.92</v>
      </c>
      <c r="E127" s="10"/>
      <c r="F127" s="10">
        <f t="shared" si="2"/>
        <v>81.92</v>
      </c>
      <c r="G127" s="28">
        <f t="shared" si="3"/>
        <v>57.344</v>
      </c>
      <c r="H127" s="10">
        <v>124</v>
      </c>
      <c r="I127" s="33"/>
      <c r="J127" s="33"/>
      <c r="K127" s="33"/>
      <c r="L127" s="33"/>
      <c r="M127" s="33"/>
      <c r="N127" s="34"/>
      <c r="O127" s="34"/>
    </row>
    <row r="128" ht="45" customHeight="1" spans="1:15">
      <c r="A128" s="3">
        <v>125</v>
      </c>
      <c r="B128" s="40" t="s">
        <v>265</v>
      </c>
      <c r="C128" s="40" t="s">
        <v>266</v>
      </c>
      <c r="D128" s="10">
        <v>81.8</v>
      </c>
      <c r="E128" s="10"/>
      <c r="F128" s="10">
        <f t="shared" si="2"/>
        <v>81.8</v>
      </c>
      <c r="G128" s="28">
        <f t="shared" si="3"/>
        <v>57.26</v>
      </c>
      <c r="H128" s="10">
        <v>125</v>
      </c>
      <c r="I128" s="33"/>
      <c r="J128" s="33"/>
      <c r="K128" s="33"/>
      <c r="L128" s="33"/>
      <c r="M128" s="33"/>
      <c r="N128" s="34"/>
      <c r="O128" s="34"/>
    </row>
  </sheetData>
  <mergeCells count="128">
    <mergeCell ref="B1:O1"/>
    <mergeCell ref="B2:D2"/>
    <mergeCell ref="I3:M3"/>
    <mergeCell ref="I4:M4"/>
    <mergeCell ref="I5:M5"/>
    <mergeCell ref="I6:M6"/>
    <mergeCell ref="I7:M7"/>
    <mergeCell ref="I8:M8"/>
    <mergeCell ref="I9:M9"/>
    <mergeCell ref="I10:M10"/>
    <mergeCell ref="I11:M11"/>
    <mergeCell ref="I12:M12"/>
    <mergeCell ref="I13:M13"/>
    <mergeCell ref="I14:M14"/>
    <mergeCell ref="I15:M15"/>
    <mergeCell ref="I16:M16"/>
    <mergeCell ref="I17:M17"/>
    <mergeCell ref="I18:M18"/>
    <mergeCell ref="I19:M19"/>
    <mergeCell ref="I20:M20"/>
    <mergeCell ref="I21:M21"/>
    <mergeCell ref="I22:M22"/>
    <mergeCell ref="I23:M23"/>
    <mergeCell ref="I24:M24"/>
    <mergeCell ref="I25:M25"/>
    <mergeCell ref="I26:M26"/>
    <mergeCell ref="I27:M27"/>
    <mergeCell ref="I28:M28"/>
    <mergeCell ref="I29:M29"/>
    <mergeCell ref="I30:M30"/>
    <mergeCell ref="I31:M31"/>
    <mergeCell ref="I32:M32"/>
    <mergeCell ref="I33:M33"/>
    <mergeCell ref="I34:M34"/>
    <mergeCell ref="I35:M35"/>
    <mergeCell ref="I36:M36"/>
    <mergeCell ref="I37:M37"/>
    <mergeCell ref="I38:M38"/>
    <mergeCell ref="I39:M39"/>
    <mergeCell ref="I40:M40"/>
    <mergeCell ref="I41:M41"/>
    <mergeCell ref="I42:M42"/>
    <mergeCell ref="I43:M43"/>
    <mergeCell ref="I44:M44"/>
    <mergeCell ref="I45:M45"/>
    <mergeCell ref="I46:M46"/>
    <mergeCell ref="I47:M47"/>
    <mergeCell ref="I48:M48"/>
    <mergeCell ref="I49:M49"/>
    <mergeCell ref="I50:M50"/>
    <mergeCell ref="I51:M51"/>
    <mergeCell ref="I52:M52"/>
    <mergeCell ref="I53:M53"/>
    <mergeCell ref="I54:M54"/>
    <mergeCell ref="I55:M55"/>
    <mergeCell ref="I56:M56"/>
    <mergeCell ref="I57:M57"/>
    <mergeCell ref="I58:M58"/>
    <mergeCell ref="I59:M59"/>
    <mergeCell ref="I60:M60"/>
    <mergeCell ref="I61:M61"/>
    <mergeCell ref="I62:M62"/>
    <mergeCell ref="I63:M63"/>
    <mergeCell ref="I64:M64"/>
    <mergeCell ref="I65:M65"/>
    <mergeCell ref="I66:M66"/>
    <mergeCell ref="I67:M67"/>
    <mergeCell ref="I68:M68"/>
    <mergeCell ref="I69:M69"/>
    <mergeCell ref="I70:M70"/>
    <mergeCell ref="I71:M71"/>
    <mergeCell ref="I72:M72"/>
    <mergeCell ref="I73:M73"/>
    <mergeCell ref="I74:M74"/>
    <mergeCell ref="I75:M75"/>
    <mergeCell ref="I76:M76"/>
    <mergeCell ref="I77:M77"/>
    <mergeCell ref="I78:M78"/>
    <mergeCell ref="I79:M79"/>
    <mergeCell ref="I80:M80"/>
    <mergeCell ref="I81:M81"/>
    <mergeCell ref="I82:M82"/>
    <mergeCell ref="I83:M83"/>
    <mergeCell ref="I84:M84"/>
    <mergeCell ref="I85:M85"/>
    <mergeCell ref="I86:M86"/>
    <mergeCell ref="I87:M87"/>
    <mergeCell ref="I88:M88"/>
    <mergeCell ref="I89:M89"/>
    <mergeCell ref="I90:M90"/>
    <mergeCell ref="I91:M91"/>
    <mergeCell ref="I92:M92"/>
    <mergeCell ref="I93:M93"/>
    <mergeCell ref="I94:M94"/>
    <mergeCell ref="I95:M95"/>
    <mergeCell ref="I96:M96"/>
    <mergeCell ref="I97:M97"/>
    <mergeCell ref="I98:M98"/>
    <mergeCell ref="I99:M99"/>
    <mergeCell ref="I100:M100"/>
    <mergeCell ref="I101:M101"/>
    <mergeCell ref="I102:M102"/>
    <mergeCell ref="I103:M103"/>
    <mergeCell ref="I104:M104"/>
    <mergeCell ref="I105:M105"/>
    <mergeCell ref="I106:M106"/>
    <mergeCell ref="I107:M107"/>
    <mergeCell ref="I108:M108"/>
    <mergeCell ref="I109:M109"/>
    <mergeCell ref="I110:M110"/>
    <mergeCell ref="I111:M111"/>
    <mergeCell ref="I112:M112"/>
    <mergeCell ref="I113:M113"/>
    <mergeCell ref="I114:M114"/>
    <mergeCell ref="I115:M115"/>
    <mergeCell ref="I116:M116"/>
    <mergeCell ref="I117:M117"/>
    <mergeCell ref="I118:M118"/>
    <mergeCell ref="I119:M119"/>
    <mergeCell ref="I120:M120"/>
    <mergeCell ref="I121:M121"/>
    <mergeCell ref="I122:M122"/>
    <mergeCell ref="I123:M123"/>
    <mergeCell ref="I124:M124"/>
    <mergeCell ref="I125:M125"/>
    <mergeCell ref="I126:M126"/>
    <mergeCell ref="I127:M127"/>
    <mergeCell ref="I128:M128"/>
  </mergeCells>
  <pageMargins left="0.75" right="0.75" top="0.393055555555556" bottom="0.275" header="0.5" footer="0.5"/>
  <pageSetup paperSize="9" scale="58"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31"/>
  <sheetViews>
    <sheetView zoomScale="55" zoomScaleNormal="55" workbookViewId="0">
      <selection activeCell="X10" sqref="X10"/>
    </sheetView>
  </sheetViews>
  <sheetFormatPr defaultColWidth="9" defaultRowHeight="18.75"/>
  <cols>
    <col min="1" max="1" width="9" style="3"/>
    <col min="2" max="2" width="13.025" style="3" customWidth="1"/>
    <col min="3" max="3" width="22" style="4" customWidth="1"/>
    <col min="4" max="4" width="22" style="3" customWidth="1"/>
    <col min="5" max="6" width="11.2416666666667" style="3" customWidth="1"/>
    <col min="7" max="7" width="16.9416666666667" style="3" customWidth="1"/>
    <col min="8" max="8" width="16.5083333333333" style="3" customWidth="1"/>
    <col min="9" max="9" width="13.875" style="3" customWidth="1"/>
    <col min="10" max="10" width="11.2416666666667" style="3" customWidth="1"/>
    <col min="11" max="11" width="6.375" style="3" customWidth="1"/>
    <col min="12" max="12" width="11.2416666666667" style="3" customWidth="1"/>
    <col min="13" max="13" width="27.875" style="3" customWidth="1"/>
    <col min="14" max="14" width="25.8916666666667" style="3" customWidth="1"/>
    <col min="15" max="15" width="6.375" style="3" customWidth="1"/>
    <col min="16" max="16384" width="9" style="3"/>
  </cols>
  <sheetData>
    <row r="1" ht="45" customHeight="1" spans="2:15">
      <c r="B1" s="5" t="s">
        <v>342</v>
      </c>
      <c r="C1" s="6"/>
      <c r="D1" s="5"/>
      <c r="E1" s="5"/>
      <c r="F1" s="5"/>
      <c r="G1" s="5"/>
      <c r="H1" s="5"/>
      <c r="I1" s="5"/>
      <c r="J1" s="5"/>
      <c r="K1" s="5"/>
      <c r="L1" s="5"/>
      <c r="M1" s="5"/>
      <c r="N1" s="5"/>
      <c r="O1" s="5"/>
    </row>
    <row r="3" s="1" customFormat="1" ht="42" customHeight="1" spans="1:15">
      <c r="A3" s="1" t="s">
        <v>1</v>
      </c>
      <c r="B3" s="7" t="s">
        <v>3</v>
      </c>
      <c r="C3" s="8" t="s">
        <v>343</v>
      </c>
      <c r="D3" s="7" t="s">
        <v>344</v>
      </c>
      <c r="E3" s="7" t="s">
        <v>270</v>
      </c>
      <c r="F3" s="7" t="s">
        <v>271</v>
      </c>
      <c r="G3" s="9" t="s">
        <v>345</v>
      </c>
      <c r="H3" s="7" t="s">
        <v>346</v>
      </c>
      <c r="I3" s="17" t="s">
        <v>274</v>
      </c>
      <c r="J3" s="17"/>
      <c r="K3" s="17"/>
      <c r="L3" s="17"/>
      <c r="M3" s="17"/>
      <c r="N3" s="7" t="s">
        <v>15</v>
      </c>
      <c r="O3" s="7" t="s">
        <v>16</v>
      </c>
    </row>
    <row r="4" ht="75" customHeight="1" spans="1:15">
      <c r="A4" s="3">
        <v>1</v>
      </c>
      <c r="B4" s="10" t="s">
        <v>42</v>
      </c>
      <c r="C4" s="10">
        <v>50</v>
      </c>
      <c r="D4" s="10">
        <v>24</v>
      </c>
      <c r="E4" s="10"/>
      <c r="F4" s="10">
        <f t="shared" ref="F4:F67" si="0">SUM(C4,D4)</f>
        <v>74</v>
      </c>
      <c r="G4" s="10">
        <f t="shared" ref="G4:G67" si="1">F4*0.1</f>
        <v>7.4</v>
      </c>
      <c r="H4" s="10">
        <v>1</v>
      </c>
      <c r="I4" s="13" t="s">
        <v>347</v>
      </c>
      <c r="J4" s="10"/>
      <c r="K4" s="10"/>
      <c r="L4" s="10"/>
      <c r="M4" s="10"/>
      <c r="N4" s="18"/>
      <c r="O4" s="18"/>
    </row>
    <row r="5" ht="132" customHeight="1" spans="1:15">
      <c r="A5" s="3">
        <v>2</v>
      </c>
      <c r="B5" s="10" t="s">
        <v>38</v>
      </c>
      <c r="C5" s="10">
        <v>50</v>
      </c>
      <c r="D5" s="10">
        <v>23</v>
      </c>
      <c r="E5" s="10"/>
      <c r="F5" s="10">
        <f t="shared" si="0"/>
        <v>73</v>
      </c>
      <c r="G5" s="10">
        <f t="shared" si="1"/>
        <v>7.3</v>
      </c>
      <c r="H5" s="10">
        <v>2</v>
      </c>
      <c r="I5" s="13" t="s">
        <v>348</v>
      </c>
      <c r="J5" s="10"/>
      <c r="K5" s="10"/>
      <c r="L5" s="10"/>
      <c r="M5" s="10"/>
      <c r="N5" s="18"/>
      <c r="O5" s="18"/>
    </row>
    <row r="6" ht="120" customHeight="1" spans="1:15">
      <c r="A6" s="3">
        <v>3</v>
      </c>
      <c r="B6" s="10" t="s">
        <v>64</v>
      </c>
      <c r="C6" s="10">
        <v>50</v>
      </c>
      <c r="D6" s="10">
        <v>21</v>
      </c>
      <c r="E6" s="10"/>
      <c r="F6" s="10">
        <f t="shared" si="0"/>
        <v>71</v>
      </c>
      <c r="G6" s="10">
        <f t="shared" si="1"/>
        <v>7.1</v>
      </c>
      <c r="H6" s="10">
        <v>2</v>
      </c>
      <c r="I6" s="13" t="s">
        <v>349</v>
      </c>
      <c r="J6" s="10"/>
      <c r="K6" s="10"/>
      <c r="L6" s="10"/>
      <c r="M6" s="10"/>
      <c r="N6" s="18"/>
      <c r="O6" s="18"/>
    </row>
    <row r="7" ht="94" customHeight="1" spans="1:15">
      <c r="A7" s="3">
        <v>4</v>
      </c>
      <c r="B7" s="10" t="s">
        <v>66</v>
      </c>
      <c r="C7" s="10">
        <v>50</v>
      </c>
      <c r="D7" s="10">
        <v>20</v>
      </c>
      <c r="E7" s="10"/>
      <c r="F7" s="10">
        <f t="shared" si="0"/>
        <v>70</v>
      </c>
      <c r="G7" s="10">
        <f t="shared" si="1"/>
        <v>7</v>
      </c>
      <c r="H7" s="10">
        <v>4</v>
      </c>
      <c r="I7" s="13" t="s">
        <v>350</v>
      </c>
      <c r="J7" s="10"/>
      <c r="K7" s="10"/>
      <c r="L7" s="10"/>
      <c r="M7" s="10"/>
      <c r="N7" s="18"/>
      <c r="O7" s="18"/>
    </row>
    <row r="8" ht="73" customHeight="1" spans="1:15">
      <c r="A8" s="3">
        <v>5</v>
      </c>
      <c r="B8" s="11" t="s">
        <v>26</v>
      </c>
      <c r="C8" s="10">
        <v>50</v>
      </c>
      <c r="D8" s="10">
        <v>18</v>
      </c>
      <c r="E8" s="10"/>
      <c r="F8" s="10">
        <f t="shared" si="0"/>
        <v>68</v>
      </c>
      <c r="G8" s="10">
        <f t="shared" si="1"/>
        <v>6.8</v>
      </c>
      <c r="H8" s="10">
        <v>5</v>
      </c>
      <c r="I8" s="13" t="s">
        <v>351</v>
      </c>
      <c r="J8" s="10"/>
      <c r="K8" s="10"/>
      <c r="L8" s="10"/>
      <c r="M8" s="10"/>
      <c r="N8" s="18"/>
      <c r="O8" s="18"/>
    </row>
    <row r="9" ht="96" customHeight="1" spans="1:15">
      <c r="A9" s="3">
        <v>6</v>
      </c>
      <c r="B9" s="10" t="s">
        <v>52</v>
      </c>
      <c r="C9" s="10">
        <v>50</v>
      </c>
      <c r="D9" s="10">
        <v>17</v>
      </c>
      <c r="E9" s="10"/>
      <c r="F9" s="10">
        <f t="shared" si="0"/>
        <v>67</v>
      </c>
      <c r="G9" s="10">
        <f t="shared" si="1"/>
        <v>6.7</v>
      </c>
      <c r="H9" s="10">
        <v>6</v>
      </c>
      <c r="I9" s="13" t="s">
        <v>352</v>
      </c>
      <c r="J9" s="10"/>
      <c r="K9" s="10"/>
      <c r="L9" s="10"/>
      <c r="M9" s="10"/>
      <c r="N9" s="18"/>
      <c r="O9" s="18"/>
    </row>
    <row r="10" ht="94" customHeight="1" spans="1:15">
      <c r="A10" s="3">
        <v>7</v>
      </c>
      <c r="B10" s="10" t="s">
        <v>48</v>
      </c>
      <c r="C10" s="10">
        <v>50</v>
      </c>
      <c r="D10" s="10">
        <v>16</v>
      </c>
      <c r="E10" s="10"/>
      <c r="F10" s="10">
        <f t="shared" si="0"/>
        <v>66</v>
      </c>
      <c r="G10" s="10">
        <f t="shared" si="1"/>
        <v>6.6</v>
      </c>
      <c r="H10" s="10">
        <v>7</v>
      </c>
      <c r="I10" s="19" t="s">
        <v>353</v>
      </c>
      <c r="J10" s="20"/>
      <c r="K10" s="20"/>
      <c r="L10" s="20"/>
      <c r="M10" s="21"/>
      <c r="N10" s="18"/>
      <c r="O10" s="18"/>
    </row>
    <row r="11" ht="75" customHeight="1" spans="1:15">
      <c r="A11" s="3">
        <v>8</v>
      </c>
      <c r="B11" s="10" t="s">
        <v>46</v>
      </c>
      <c r="C11" s="10">
        <v>50</v>
      </c>
      <c r="D11" s="10">
        <v>12</v>
      </c>
      <c r="E11" s="10"/>
      <c r="F11" s="10">
        <f t="shared" si="0"/>
        <v>62</v>
      </c>
      <c r="G11" s="10">
        <f t="shared" si="1"/>
        <v>6.2</v>
      </c>
      <c r="H11" s="10">
        <v>8</v>
      </c>
      <c r="I11" s="13" t="s">
        <v>354</v>
      </c>
      <c r="J11" s="10"/>
      <c r="K11" s="10"/>
      <c r="L11" s="10"/>
      <c r="M11" s="10"/>
      <c r="N11" s="18"/>
      <c r="O11" s="18"/>
    </row>
    <row r="12" ht="115" customHeight="1" spans="1:15">
      <c r="A12" s="3">
        <v>9</v>
      </c>
      <c r="B12" s="11" t="s">
        <v>22</v>
      </c>
      <c r="C12" s="10">
        <v>50</v>
      </c>
      <c r="D12" s="11">
        <v>11</v>
      </c>
      <c r="E12" s="10"/>
      <c r="F12" s="10">
        <f t="shared" si="0"/>
        <v>61</v>
      </c>
      <c r="G12" s="10">
        <f t="shared" si="1"/>
        <v>6.1</v>
      </c>
      <c r="H12" s="10">
        <v>9</v>
      </c>
      <c r="I12" s="12" t="s">
        <v>355</v>
      </c>
      <c r="J12" s="10"/>
      <c r="K12" s="10"/>
      <c r="L12" s="10"/>
      <c r="M12" s="10"/>
      <c r="N12" s="18"/>
      <c r="O12" s="18"/>
    </row>
    <row r="13" ht="80" customHeight="1" spans="1:15">
      <c r="A13" s="3">
        <v>10</v>
      </c>
      <c r="B13" s="10" t="s">
        <v>20</v>
      </c>
      <c r="C13" s="10">
        <v>50</v>
      </c>
      <c r="D13" s="10">
        <v>11</v>
      </c>
      <c r="E13" s="10"/>
      <c r="F13" s="10">
        <f t="shared" si="0"/>
        <v>61</v>
      </c>
      <c r="G13" s="10">
        <f t="shared" si="1"/>
        <v>6.1</v>
      </c>
      <c r="H13" s="10">
        <v>9</v>
      </c>
      <c r="I13" s="13" t="s">
        <v>356</v>
      </c>
      <c r="J13" s="10"/>
      <c r="K13" s="10"/>
      <c r="L13" s="10"/>
      <c r="M13" s="10"/>
      <c r="N13" s="18"/>
      <c r="O13" s="18"/>
    </row>
    <row r="14" ht="55" customHeight="1" spans="1:15">
      <c r="A14" s="3">
        <v>11</v>
      </c>
      <c r="B14" s="11" t="s">
        <v>70</v>
      </c>
      <c r="C14" s="10">
        <v>50</v>
      </c>
      <c r="D14" s="11">
        <v>10</v>
      </c>
      <c r="E14" s="10"/>
      <c r="F14" s="10">
        <f t="shared" si="0"/>
        <v>60</v>
      </c>
      <c r="G14" s="10">
        <f t="shared" si="1"/>
        <v>6</v>
      </c>
      <c r="H14" s="10">
        <v>11</v>
      </c>
      <c r="I14" s="13" t="s">
        <v>357</v>
      </c>
      <c r="J14" s="10"/>
      <c r="K14" s="10"/>
      <c r="L14" s="10"/>
      <c r="M14" s="10"/>
      <c r="N14" s="18"/>
      <c r="O14" s="18"/>
    </row>
    <row r="15" ht="45" customHeight="1" spans="1:15">
      <c r="A15" s="3">
        <v>12</v>
      </c>
      <c r="B15" s="10" t="s">
        <v>32</v>
      </c>
      <c r="C15" s="10">
        <v>50</v>
      </c>
      <c r="D15" s="12">
        <v>9</v>
      </c>
      <c r="E15" s="10"/>
      <c r="F15" s="10">
        <f t="shared" si="0"/>
        <v>59</v>
      </c>
      <c r="G15" s="10">
        <f t="shared" si="1"/>
        <v>5.9</v>
      </c>
      <c r="H15" s="10">
        <v>12</v>
      </c>
      <c r="I15" s="12" t="s">
        <v>358</v>
      </c>
      <c r="J15" s="11"/>
      <c r="K15" s="11"/>
      <c r="L15" s="11"/>
      <c r="M15" s="11"/>
      <c r="N15" s="18"/>
      <c r="O15" s="18"/>
    </row>
    <row r="16" ht="63" customHeight="1" spans="1:15">
      <c r="A16" s="3">
        <v>13</v>
      </c>
      <c r="B16" s="10" t="s">
        <v>50</v>
      </c>
      <c r="C16" s="10">
        <v>50</v>
      </c>
      <c r="D16" s="10">
        <v>9</v>
      </c>
      <c r="E16" s="10"/>
      <c r="F16" s="10">
        <f t="shared" si="0"/>
        <v>59</v>
      </c>
      <c r="G16" s="10">
        <f t="shared" si="1"/>
        <v>5.9</v>
      </c>
      <c r="H16" s="10">
        <v>12</v>
      </c>
      <c r="I16" s="13" t="s">
        <v>359</v>
      </c>
      <c r="J16" s="10"/>
      <c r="K16" s="10"/>
      <c r="L16" s="10"/>
      <c r="M16" s="10"/>
      <c r="N16" s="18"/>
      <c r="O16" s="18"/>
    </row>
    <row r="17" ht="72" customHeight="1" spans="1:15">
      <c r="A17" s="3">
        <v>14</v>
      </c>
      <c r="B17" s="11" t="s">
        <v>78</v>
      </c>
      <c r="C17" s="10">
        <v>50</v>
      </c>
      <c r="D17" s="10">
        <v>9</v>
      </c>
      <c r="E17" s="10"/>
      <c r="F17" s="10">
        <f t="shared" si="0"/>
        <v>59</v>
      </c>
      <c r="G17" s="10">
        <f t="shared" si="1"/>
        <v>5.9</v>
      </c>
      <c r="H17" s="10">
        <v>12</v>
      </c>
      <c r="I17" s="13" t="s">
        <v>360</v>
      </c>
      <c r="J17" s="10"/>
      <c r="K17" s="10"/>
      <c r="L17" s="10"/>
      <c r="M17" s="10"/>
      <c r="N17" s="18"/>
      <c r="O17" s="18"/>
    </row>
    <row r="18" ht="84" customHeight="1" spans="1:15">
      <c r="A18" s="3">
        <v>15</v>
      </c>
      <c r="B18" s="11" t="s">
        <v>216</v>
      </c>
      <c r="C18" s="10">
        <v>50</v>
      </c>
      <c r="D18" s="10">
        <v>9</v>
      </c>
      <c r="E18" s="10"/>
      <c r="F18" s="10">
        <f t="shared" si="0"/>
        <v>59</v>
      </c>
      <c r="G18" s="10">
        <f t="shared" si="1"/>
        <v>5.9</v>
      </c>
      <c r="H18" s="10">
        <v>12</v>
      </c>
      <c r="I18" s="13" t="s">
        <v>361</v>
      </c>
      <c r="J18" s="10"/>
      <c r="K18" s="10"/>
      <c r="L18" s="10"/>
      <c r="M18" s="10"/>
      <c r="N18" s="18"/>
      <c r="O18" s="18"/>
    </row>
    <row r="19" ht="45" customHeight="1" spans="1:15">
      <c r="A19" s="3">
        <v>16</v>
      </c>
      <c r="B19" s="11" t="s">
        <v>136</v>
      </c>
      <c r="C19" s="10">
        <v>50</v>
      </c>
      <c r="D19" s="10">
        <v>8</v>
      </c>
      <c r="E19" s="10"/>
      <c r="F19" s="10">
        <f t="shared" si="0"/>
        <v>58</v>
      </c>
      <c r="G19" s="10">
        <f t="shared" si="1"/>
        <v>5.8</v>
      </c>
      <c r="H19" s="10">
        <v>16</v>
      </c>
      <c r="I19" s="10" t="s">
        <v>362</v>
      </c>
      <c r="J19" s="10"/>
      <c r="K19" s="10"/>
      <c r="L19" s="10"/>
      <c r="M19" s="10"/>
      <c r="N19" s="18"/>
      <c r="O19" s="18"/>
    </row>
    <row r="20" ht="45" customHeight="1" spans="1:15">
      <c r="A20" s="3">
        <v>17</v>
      </c>
      <c r="B20" s="11" t="s">
        <v>34</v>
      </c>
      <c r="C20" s="10">
        <v>50</v>
      </c>
      <c r="D20" s="12">
        <v>7</v>
      </c>
      <c r="E20" s="10"/>
      <c r="F20" s="10">
        <f t="shared" si="0"/>
        <v>57</v>
      </c>
      <c r="G20" s="10">
        <f t="shared" si="1"/>
        <v>5.7</v>
      </c>
      <c r="H20" s="10">
        <v>17</v>
      </c>
      <c r="I20" s="12" t="s">
        <v>363</v>
      </c>
      <c r="J20" s="11"/>
      <c r="K20" s="11"/>
      <c r="L20" s="11"/>
      <c r="M20" s="11"/>
      <c r="N20" s="18"/>
      <c r="O20" s="18"/>
    </row>
    <row r="21" s="2" customFormat="1" ht="45" customHeight="1" spans="1:15">
      <c r="A21" s="2">
        <v>18</v>
      </c>
      <c r="B21" s="11" t="s">
        <v>18</v>
      </c>
      <c r="C21" s="10">
        <v>50</v>
      </c>
      <c r="D21" s="10">
        <v>7</v>
      </c>
      <c r="E21" s="10"/>
      <c r="F21" s="10">
        <f t="shared" si="0"/>
        <v>57</v>
      </c>
      <c r="G21" s="10">
        <f t="shared" si="1"/>
        <v>5.7</v>
      </c>
      <c r="H21" s="10">
        <v>17</v>
      </c>
      <c r="I21" s="13" t="s">
        <v>364</v>
      </c>
      <c r="J21" s="10"/>
      <c r="K21" s="10"/>
      <c r="L21" s="10"/>
      <c r="M21" s="10"/>
      <c r="N21" s="10"/>
      <c r="O21" s="10"/>
    </row>
    <row r="22" ht="86" customHeight="1" spans="1:15">
      <c r="A22" s="3">
        <v>19</v>
      </c>
      <c r="B22" s="10" t="s">
        <v>178</v>
      </c>
      <c r="C22" s="10">
        <v>50</v>
      </c>
      <c r="D22" s="10">
        <v>6</v>
      </c>
      <c r="E22" s="10"/>
      <c r="F22" s="10">
        <f t="shared" si="0"/>
        <v>56</v>
      </c>
      <c r="G22" s="10">
        <f t="shared" si="1"/>
        <v>5.6</v>
      </c>
      <c r="H22" s="10">
        <v>19</v>
      </c>
      <c r="I22" s="13" t="s">
        <v>365</v>
      </c>
      <c r="J22" s="10"/>
      <c r="K22" s="10"/>
      <c r="L22" s="10"/>
      <c r="M22" s="10"/>
      <c r="N22" s="18"/>
      <c r="O22" s="18"/>
    </row>
    <row r="23" ht="45" customHeight="1" spans="1:15">
      <c r="A23" s="3">
        <v>20</v>
      </c>
      <c r="B23" s="10" t="s">
        <v>24</v>
      </c>
      <c r="C23" s="10">
        <v>50</v>
      </c>
      <c r="D23" s="12">
        <v>5</v>
      </c>
      <c r="E23" s="10"/>
      <c r="F23" s="10">
        <f t="shared" si="0"/>
        <v>55</v>
      </c>
      <c r="G23" s="10">
        <f t="shared" si="1"/>
        <v>5.5</v>
      </c>
      <c r="H23" s="10">
        <v>20</v>
      </c>
      <c r="I23" s="12" t="s">
        <v>366</v>
      </c>
      <c r="J23" s="10"/>
      <c r="K23" s="10"/>
      <c r="L23" s="10"/>
      <c r="M23" s="10"/>
      <c r="N23" s="18"/>
      <c r="O23" s="18"/>
    </row>
    <row r="24" ht="45" customHeight="1" spans="1:15">
      <c r="A24" s="3">
        <v>21</v>
      </c>
      <c r="B24" s="10" t="s">
        <v>60</v>
      </c>
      <c r="C24" s="10">
        <v>50</v>
      </c>
      <c r="D24" s="10">
        <v>5</v>
      </c>
      <c r="E24" s="10"/>
      <c r="F24" s="10">
        <f t="shared" si="0"/>
        <v>55</v>
      </c>
      <c r="G24" s="10">
        <f t="shared" si="1"/>
        <v>5.5</v>
      </c>
      <c r="H24" s="10">
        <v>20</v>
      </c>
      <c r="I24" s="12" t="s">
        <v>367</v>
      </c>
      <c r="J24" s="11"/>
      <c r="K24" s="11"/>
      <c r="L24" s="11"/>
      <c r="M24" s="11"/>
      <c r="N24" s="18"/>
      <c r="O24" s="18"/>
    </row>
    <row r="25" ht="45" customHeight="1" spans="1:15">
      <c r="A25" s="3">
        <v>22</v>
      </c>
      <c r="B25" s="11" t="s">
        <v>220</v>
      </c>
      <c r="C25" s="10">
        <v>50</v>
      </c>
      <c r="D25" s="10">
        <v>5</v>
      </c>
      <c r="E25" s="10"/>
      <c r="F25" s="10">
        <f t="shared" si="0"/>
        <v>55</v>
      </c>
      <c r="G25" s="10">
        <f t="shared" si="1"/>
        <v>5.5</v>
      </c>
      <c r="H25" s="10">
        <v>20</v>
      </c>
      <c r="I25" s="12" t="s">
        <v>368</v>
      </c>
      <c r="J25" s="11"/>
      <c r="K25" s="11"/>
      <c r="L25" s="11"/>
      <c r="M25" s="11"/>
      <c r="N25" s="18"/>
      <c r="O25" s="18"/>
    </row>
    <row r="26" ht="45" customHeight="1" spans="1:15">
      <c r="A26" s="3">
        <v>23</v>
      </c>
      <c r="B26" s="11" t="s">
        <v>68</v>
      </c>
      <c r="C26" s="10">
        <v>50</v>
      </c>
      <c r="D26" s="10">
        <v>5</v>
      </c>
      <c r="E26" s="10"/>
      <c r="F26" s="10">
        <f t="shared" si="0"/>
        <v>55</v>
      </c>
      <c r="G26" s="10">
        <f t="shared" si="1"/>
        <v>5.5</v>
      </c>
      <c r="H26" s="10">
        <v>20</v>
      </c>
      <c r="I26" s="10" t="s">
        <v>369</v>
      </c>
      <c r="J26" s="10"/>
      <c r="K26" s="10"/>
      <c r="L26" s="10"/>
      <c r="M26" s="10"/>
      <c r="N26" s="18"/>
      <c r="O26" s="18"/>
    </row>
    <row r="27" ht="45" customHeight="1" spans="1:15">
      <c r="A27" s="3">
        <v>24</v>
      </c>
      <c r="B27" s="11" t="s">
        <v>148</v>
      </c>
      <c r="C27" s="10">
        <v>50</v>
      </c>
      <c r="D27" s="10">
        <v>4</v>
      </c>
      <c r="E27" s="10"/>
      <c r="F27" s="10">
        <f t="shared" si="0"/>
        <v>54</v>
      </c>
      <c r="G27" s="10">
        <f t="shared" si="1"/>
        <v>5.4</v>
      </c>
      <c r="H27" s="10">
        <v>24</v>
      </c>
      <c r="I27" s="11" t="s">
        <v>370</v>
      </c>
      <c r="J27" s="10"/>
      <c r="K27" s="10"/>
      <c r="L27" s="10"/>
      <c r="M27" s="10"/>
      <c r="N27" s="18"/>
      <c r="O27" s="18"/>
    </row>
    <row r="28" ht="45" customHeight="1" spans="1:15">
      <c r="A28" s="3">
        <v>25</v>
      </c>
      <c r="B28" s="11" t="s">
        <v>130</v>
      </c>
      <c r="C28" s="10">
        <v>50</v>
      </c>
      <c r="D28" s="10">
        <v>4</v>
      </c>
      <c r="E28" s="10"/>
      <c r="F28" s="10">
        <f t="shared" si="0"/>
        <v>54</v>
      </c>
      <c r="G28" s="10">
        <f t="shared" si="1"/>
        <v>5.4</v>
      </c>
      <c r="H28" s="10">
        <v>24</v>
      </c>
      <c r="I28" s="12" t="s">
        <v>370</v>
      </c>
      <c r="J28" s="11"/>
      <c r="K28" s="11"/>
      <c r="L28" s="11"/>
      <c r="M28" s="11"/>
      <c r="N28" s="18"/>
      <c r="O28" s="18"/>
    </row>
    <row r="29" ht="45" customHeight="1" spans="1:15">
      <c r="A29" s="3">
        <v>26</v>
      </c>
      <c r="B29" s="10" t="s">
        <v>84</v>
      </c>
      <c r="C29" s="10">
        <v>50</v>
      </c>
      <c r="D29" s="10">
        <v>4</v>
      </c>
      <c r="E29" s="10"/>
      <c r="F29" s="10">
        <f t="shared" si="0"/>
        <v>54</v>
      </c>
      <c r="G29" s="10">
        <f t="shared" si="1"/>
        <v>5.4</v>
      </c>
      <c r="H29" s="10">
        <v>24</v>
      </c>
      <c r="I29" s="10" t="s">
        <v>371</v>
      </c>
      <c r="J29" s="10"/>
      <c r="K29" s="10"/>
      <c r="L29" s="10"/>
      <c r="M29" s="10"/>
      <c r="N29" s="18"/>
      <c r="O29" s="18"/>
    </row>
    <row r="30" ht="45" customHeight="1" spans="1:15">
      <c r="A30" s="3">
        <v>27</v>
      </c>
      <c r="B30" s="10" t="s">
        <v>40</v>
      </c>
      <c r="C30" s="10">
        <v>50</v>
      </c>
      <c r="D30" s="10">
        <v>4</v>
      </c>
      <c r="E30" s="10"/>
      <c r="F30" s="10">
        <f t="shared" si="0"/>
        <v>54</v>
      </c>
      <c r="G30" s="10">
        <f t="shared" si="1"/>
        <v>5.4</v>
      </c>
      <c r="H30" s="10">
        <v>24</v>
      </c>
      <c r="I30" s="10" t="s">
        <v>371</v>
      </c>
      <c r="J30" s="10"/>
      <c r="K30" s="10"/>
      <c r="L30" s="10"/>
      <c r="M30" s="10"/>
      <c r="N30" s="18"/>
      <c r="O30" s="18"/>
    </row>
    <row r="31" ht="45" customHeight="1" spans="1:15">
      <c r="A31" s="3">
        <v>28</v>
      </c>
      <c r="B31" s="11" t="s">
        <v>102</v>
      </c>
      <c r="C31" s="10">
        <v>50</v>
      </c>
      <c r="D31" s="11">
        <v>3</v>
      </c>
      <c r="E31" s="10"/>
      <c r="F31" s="10">
        <f t="shared" si="0"/>
        <v>53</v>
      </c>
      <c r="G31" s="10">
        <f t="shared" si="1"/>
        <v>5.3</v>
      </c>
      <c r="H31" s="10">
        <v>28</v>
      </c>
      <c r="I31" s="11" t="s">
        <v>372</v>
      </c>
      <c r="J31" s="11"/>
      <c r="K31" s="11"/>
      <c r="L31" s="11"/>
      <c r="M31" s="11"/>
      <c r="N31" s="18"/>
      <c r="O31" s="18"/>
    </row>
    <row r="32" ht="45" customHeight="1" spans="1:15">
      <c r="A32" s="3">
        <v>29</v>
      </c>
      <c r="B32" s="11" t="s">
        <v>228</v>
      </c>
      <c r="C32" s="10">
        <v>50</v>
      </c>
      <c r="D32" s="11">
        <v>3</v>
      </c>
      <c r="E32" s="10"/>
      <c r="F32" s="10">
        <f t="shared" si="0"/>
        <v>53</v>
      </c>
      <c r="G32" s="10">
        <f t="shared" si="1"/>
        <v>5.3</v>
      </c>
      <c r="H32" s="10">
        <v>28</v>
      </c>
      <c r="I32" s="10" t="s">
        <v>373</v>
      </c>
      <c r="J32" s="10"/>
      <c r="K32" s="10"/>
      <c r="L32" s="10"/>
      <c r="M32" s="10"/>
      <c r="N32" s="18"/>
      <c r="O32" s="18"/>
    </row>
    <row r="33" ht="45" customHeight="1" spans="1:15">
      <c r="A33" s="3">
        <v>30</v>
      </c>
      <c r="B33" s="10" t="s">
        <v>72</v>
      </c>
      <c r="C33" s="10">
        <v>50</v>
      </c>
      <c r="D33" s="10">
        <v>3</v>
      </c>
      <c r="E33" s="10"/>
      <c r="F33" s="10">
        <f t="shared" si="0"/>
        <v>53</v>
      </c>
      <c r="G33" s="10">
        <f t="shared" si="1"/>
        <v>5.3</v>
      </c>
      <c r="H33" s="10">
        <v>28</v>
      </c>
      <c r="I33" s="11" t="s">
        <v>374</v>
      </c>
      <c r="J33" s="10"/>
      <c r="K33" s="10"/>
      <c r="L33" s="10"/>
      <c r="M33" s="10"/>
      <c r="N33" s="18"/>
      <c r="O33" s="18"/>
    </row>
    <row r="34" ht="45" customHeight="1" spans="1:15">
      <c r="A34" s="3">
        <v>31</v>
      </c>
      <c r="B34" s="11" t="s">
        <v>74</v>
      </c>
      <c r="C34" s="10">
        <v>50</v>
      </c>
      <c r="D34" s="13">
        <v>3</v>
      </c>
      <c r="E34" s="10"/>
      <c r="F34" s="10">
        <f t="shared" si="0"/>
        <v>53</v>
      </c>
      <c r="G34" s="10">
        <f t="shared" si="1"/>
        <v>5.3</v>
      </c>
      <c r="H34" s="10">
        <v>28</v>
      </c>
      <c r="I34" s="10" t="s">
        <v>375</v>
      </c>
      <c r="J34" s="10"/>
      <c r="K34" s="10"/>
      <c r="L34" s="10"/>
      <c r="M34" s="10"/>
      <c r="N34" s="18"/>
      <c r="O34" s="18"/>
    </row>
    <row r="35" ht="45" customHeight="1" spans="1:15">
      <c r="A35" s="3">
        <v>32</v>
      </c>
      <c r="B35" s="11" t="s">
        <v>126</v>
      </c>
      <c r="C35" s="10">
        <v>50</v>
      </c>
      <c r="D35" s="10">
        <v>3</v>
      </c>
      <c r="E35" s="10"/>
      <c r="F35" s="10">
        <f t="shared" si="0"/>
        <v>53</v>
      </c>
      <c r="G35" s="10">
        <f t="shared" si="1"/>
        <v>5.3</v>
      </c>
      <c r="H35" s="10">
        <v>28</v>
      </c>
      <c r="I35" s="10" t="s">
        <v>376</v>
      </c>
      <c r="J35" s="10"/>
      <c r="K35" s="10"/>
      <c r="L35" s="10"/>
      <c r="M35" s="10"/>
      <c r="N35" s="18"/>
      <c r="O35" s="18"/>
    </row>
    <row r="36" ht="45" customHeight="1" spans="1:15">
      <c r="A36" s="3">
        <v>33</v>
      </c>
      <c r="B36" s="11" t="s">
        <v>28</v>
      </c>
      <c r="C36" s="10">
        <v>50</v>
      </c>
      <c r="D36" s="10">
        <v>3</v>
      </c>
      <c r="E36" s="10"/>
      <c r="F36" s="10">
        <f t="shared" si="0"/>
        <v>53</v>
      </c>
      <c r="G36" s="10">
        <f t="shared" si="1"/>
        <v>5.3</v>
      </c>
      <c r="H36" s="10">
        <v>28</v>
      </c>
      <c r="I36" s="10" t="s">
        <v>377</v>
      </c>
      <c r="J36" s="10"/>
      <c r="K36" s="10"/>
      <c r="L36" s="10"/>
      <c r="M36" s="10"/>
      <c r="N36" s="18"/>
      <c r="O36" s="18"/>
    </row>
    <row r="37" ht="45" customHeight="1" spans="1:15">
      <c r="A37" s="3">
        <v>34</v>
      </c>
      <c r="B37" s="10" t="s">
        <v>76</v>
      </c>
      <c r="C37" s="10">
        <v>50</v>
      </c>
      <c r="D37" s="14">
        <v>1</v>
      </c>
      <c r="E37" s="10"/>
      <c r="F37" s="10">
        <f t="shared" si="0"/>
        <v>51</v>
      </c>
      <c r="G37" s="10">
        <f t="shared" si="1"/>
        <v>5.1</v>
      </c>
      <c r="H37" s="10">
        <v>34</v>
      </c>
      <c r="I37" s="12" t="s">
        <v>378</v>
      </c>
      <c r="J37" s="11"/>
      <c r="K37" s="11"/>
      <c r="L37" s="11"/>
      <c r="M37" s="11"/>
      <c r="N37" s="18"/>
      <c r="O37" s="18"/>
    </row>
    <row r="38" ht="45" customHeight="1" spans="1:15">
      <c r="A38" s="3">
        <v>35</v>
      </c>
      <c r="B38" s="10" t="s">
        <v>256</v>
      </c>
      <c r="C38" s="10">
        <v>50</v>
      </c>
      <c r="D38" s="10">
        <v>1</v>
      </c>
      <c r="E38" s="10"/>
      <c r="F38" s="10">
        <f t="shared" si="0"/>
        <v>51</v>
      </c>
      <c r="G38" s="10">
        <f t="shared" si="1"/>
        <v>5.1</v>
      </c>
      <c r="H38" s="10">
        <v>34</v>
      </c>
      <c r="I38" s="13" t="s">
        <v>379</v>
      </c>
      <c r="J38" s="10"/>
      <c r="K38" s="10"/>
      <c r="L38" s="10"/>
      <c r="M38" s="10"/>
      <c r="N38" s="18"/>
      <c r="O38" s="18"/>
    </row>
    <row r="39" ht="45" customHeight="1" spans="1:15">
      <c r="A39" s="3">
        <v>36</v>
      </c>
      <c r="B39" s="10" t="s">
        <v>230</v>
      </c>
      <c r="C39" s="10">
        <v>50</v>
      </c>
      <c r="D39" s="10">
        <v>1</v>
      </c>
      <c r="E39" s="10"/>
      <c r="F39" s="10">
        <f t="shared" si="0"/>
        <v>51</v>
      </c>
      <c r="G39" s="10">
        <f t="shared" si="1"/>
        <v>5.1</v>
      </c>
      <c r="H39" s="10">
        <v>34</v>
      </c>
      <c r="I39" s="13" t="s">
        <v>379</v>
      </c>
      <c r="J39" s="10"/>
      <c r="K39" s="10"/>
      <c r="L39" s="10"/>
      <c r="M39" s="10"/>
      <c r="N39" s="18"/>
      <c r="O39" s="18"/>
    </row>
    <row r="40" ht="45" customHeight="1" spans="1:15">
      <c r="A40" s="3">
        <v>37</v>
      </c>
      <c r="B40" s="10" t="s">
        <v>168</v>
      </c>
      <c r="C40" s="10">
        <v>50</v>
      </c>
      <c r="D40" s="10">
        <v>1</v>
      </c>
      <c r="E40" s="10"/>
      <c r="F40" s="10">
        <f t="shared" si="0"/>
        <v>51</v>
      </c>
      <c r="G40" s="10">
        <f t="shared" si="1"/>
        <v>5.1</v>
      </c>
      <c r="H40" s="10">
        <v>34</v>
      </c>
      <c r="I40" s="13" t="s">
        <v>379</v>
      </c>
      <c r="J40" s="10"/>
      <c r="K40" s="10"/>
      <c r="L40" s="10"/>
      <c r="M40" s="10"/>
      <c r="N40" s="18"/>
      <c r="O40" s="18"/>
    </row>
    <row r="41" ht="45" customHeight="1" spans="1:15">
      <c r="A41" s="3">
        <v>38</v>
      </c>
      <c r="B41" s="10" t="s">
        <v>158</v>
      </c>
      <c r="C41" s="10">
        <v>50</v>
      </c>
      <c r="D41" s="10">
        <v>0</v>
      </c>
      <c r="E41" s="10"/>
      <c r="F41" s="10">
        <f t="shared" si="0"/>
        <v>50</v>
      </c>
      <c r="G41" s="10">
        <f t="shared" si="1"/>
        <v>5</v>
      </c>
      <c r="H41" s="10">
        <v>38</v>
      </c>
      <c r="I41" s="13"/>
      <c r="J41" s="10"/>
      <c r="K41" s="10"/>
      <c r="L41" s="10"/>
      <c r="M41" s="10"/>
      <c r="N41" s="18"/>
      <c r="O41" s="18"/>
    </row>
    <row r="42" ht="45" customHeight="1" spans="1:15">
      <c r="A42" s="3">
        <v>39</v>
      </c>
      <c r="B42" s="11" t="s">
        <v>186</v>
      </c>
      <c r="C42" s="10">
        <v>50</v>
      </c>
      <c r="D42" s="10">
        <v>0</v>
      </c>
      <c r="E42" s="10"/>
      <c r="F42" s="10">
        <f t="shared" si="0"/>
        <v>50</v>
      </c>
      <c r="G42" s="10">
        <f t="shared" si="1"/>
        <v>5</v>
      </c>
      <c r="H42" s="10">
        <v>38</v>
      </c>
      <c r="I42" s="13"/>
      <c r="J42" s="10"/>
      <c r="K42" s="10"/>
      <c r="L42" s="10"/>
      <c r="M42" s="10"/>
      <c r="N42" s="18"/>
      <c r="O42" s="18"/>
    </row>
    <row r="43" ht="45" customHeight="1" spans="1:15">
      <c r="A43" s="3">
        <v>40</v>
      </c>
      <c r="B43" s="10" t="s">
        <v>140</v>
      </c>
      <c r="C43" s="10">
        <v>50</v>
      </c>
      <c r="D43" s="10">
        <v>0</v>
      </c>
      <c r="E43" s="10"/>
      <c r="F43" s="10">
        <f t="shared" si="0"/>
        <v>50</v>
      </c>
      <c r="G43" s="10">
        <f t="shared" si="1"/>
        <v>5</v>
      </c>
      <c r="H43" s="10">
        <v>38</v>
      </c>
      <c r="I43" s="13"/>
      <c r="J43" s="10"/>
      <c r="K43" s="10"/>
      <c r="L43" s="10"/>
      <c r="M43" s="10"/>
      <c r="N43" s="18"/>
      <c r="O43" s="18"/>
    </row>
    <row r="44" ht="45" customHeight="1" spans="1:15">
      <c r="A44" s="3">
        <v>41</v>
      </c>
      <c r="B44" s="11" t="s">
        <v>98</v>
      </c>
      <c r="C44" s="10">
        <v>50</v>
      </c>
      <c r="D44" s="15">
        <v>0</v>
      </c>
      <c r="E44" s="10"/>
      <c r="F44" s="10">
        <f t="shared" si="0"/>
        <v>50</v>
      </c>
      <c r="G44" s="10">
        <f t="shared" si="1"/>
        <v>5</v>
      </c>
      <c r="H44" s="10">
        <v>38</v>
      </c>
      <c r="I44" s="13"/>
      <c r="J44" s="10"/>
      <c r="K44" s="10"/>
      <c r="L44" s="10"/>
      <c r="M44" s="10"/>
      <c r="N44" s="18"/>
      <c r="O44" s="18"/>
    </row>
    <row r="45" ht="45" customHeight="1" spans="1:15">
      <c r="A45" s="3">
        <v>42</v>
      </c>
      <c r="B45" s="10" t="s">
        <v>180</v>
      </c>
      <c r="C45" s="10">
        <v>50</v>
      </c>
      <c r="D45" s="16">
        <v>0</v>
      </c>
      <c r="E45" s="10"/>
      <c r="F45" s="10">
        <f t="shared" si="0"/>
        <v>50</v>
      </c>
      <c r="G45" s="10">
        <f t="shared" si="1"/>
        <v>5</v>
      </c>
      <c r="H45" s="10">
        <v>38</v>
      </c>
      <c r="I45" s="13"/>
      <c r="J45" s="10"/>
      <c r="K45" s="10"/>
      <c r="L45" s="10"/>
      <c r="M45" s="10"/>
      <c r="N45" s="18"/>
      <c r="O45" s="18"/>
    </row>
    <row r="46" ht="45" customHeight="1" spans="1:15">
      <c r="A46" s="3">
        <v>43</v>
      </c>
      <c r="B46" s="10" t="s">
        <v>160</v>
      </c>
      <c r="C46" s="10">
        <v>50</v>
      </c>
      <c r="D46" s="10">
        <v>0</v>
      </c>
      <c r="E46" s="10"/>
      <c r="F46" s="10">
        <f t="shared" si="0"/>
        <v>50</v>
      </c>
      <c r="G46" s="10">
        <f t="shared" si="1"/>
        <v>5</v>
      </c>
      <c r="H46" s="10">
        <v>38</v>
      </c>
      <c r="I46" s="13"/>
      <c r="J46" s="10"/>
      <c r="K46" s="10"/>
      <c r="L46" s="10"/>
      <c r="M46" s="10"/>
      <c r="N46" s="18"/>
      <c r="O46" s="18"/>
    </row>
    <row r="47" ht="45" customHeight="1" spans="1:15">
      <c r="A47" s="3">
        <v>44</v>
      </c>
      <c r="B47" s="10" t="s">
        <v>170</v>
      </c>
      <c r="C47" s="10">
        <v>50</v>
      </c>
      <c r="D47" s="10">
        <v>0</v>
      </c>
      <c r="E47" s="10"/>
      <c r="F47" s="10">
        <f t="shared" si="0"/>
        <v>50</v>
      </c>
      <c r="G47" s="10">
        <f t="shared" si="1"/>
        <v>5</v>
      </c>
      <c r="H47" s="10">
        <v>38</v>
      </c>
      <c r="I47" s="13"/>
      <c r="J47" s="10"/>
      <c r="K47" s="10"/>
      <c r="L47" s="10"/>
      <c r="M47" s="10"/>
      <c r="N47" s="18"/>
      <c r="O47" s="18"/>
    </row>
    <row r="48" ht="45" customHeight="1" spans="1:15">
      <c r="A48" s="3">
        <v>45</v>
      </c>
      <c r="B48" s="11" t="s">
        <v>54</v>
      </c>
      <c r="C48" s="10">
        <v>50</v>
      </c>
      <c r="D48" s="12">
        <v>0</v>
      </c>
      <c r="E48" s="10"/>
      <c r="F48" s="10">
        <f t="shared" si="0"/>
        <v>50</v>
      </c>
      <c r="G48" s="10">
        <f t="shared" si="1"/>
        <v>5</v>
      </c>
      <c r="H48" s="10">
        <v>38</v>
      </c>
      <c r="I48" s="13"/>
      <c r="J48" s="10"/>
      <c r="K48" s="10"/>
      <c r="L48" s="10"/>
      <c r="M48" s="10"/>
      <c r="N48" s="18"/>
      <c r="O48" s="18"/>
    </row>
    <row r="49" ht="45" customHeight="1" spans="1:15">
      <c r="A49" s="3">
        <v>46</v>
      </c>
      <c r="B49" s="10" t="s">
        <v>120</v>
      </c>
      <c r="C49" s="10">
        <v>50</v>
      </c>
      <c r="D49" s="11">
        <v>0</v>
      </c>
      <c r="E49" s="10"/>
      <c r="F49" s="10">
        <f t="shared" si="0"/>
        <v>50</v>
      </c>
      <c r="G49" s="10">
        <f t="shared" si="1"/>
        <v>5</v>
      </c>
      <c r="H49" s="10">
        <v>38</v>
      </c>
      <c r="I49" s="13"/>
      <c r="J49" s="10"/>
      <c r="K49" s="10"/>
      <c r="L49" s="10"/>
      <c r="M49" s="10"/>
      <c r="N49" s="18"/>
      <c r="O49" s="18"/>
    </row>
    <row r="50" ht="45" customHeight="1" spans="1:15">
      <c r="A50" s="3">
        <v>47</v>
      </c>
      <c r="B50" s="10" t="s">
        <v>234</v>
      </c>
      <c r="C50" s="10">
        <v>50</v>
      </c>
      <c r="D50" s="10">
        <v>0</v>
      </c>
      <c r="E50" s="10"/>
      <c r="F50" s="10">
        <f t="shared" si="0"/>
        <v>50</v>
      </c>
      <c r="G50" s="10">
        <f t="shared" si="1"/>
        <v>5</v>
      </c>
      <c r="H50" s="10">
        <v>38</v>
      </c>
      <c r="I50" s="13"/>
      <c r="J50" s="10"/>
      <c r="K50" s="10"/>
      <c r="L50" s="10"/>
      <c r="M50" s="10"/>
      <c r="N50" s="18"/>
      <c r="O50" s="18"/>
    </row>
    <row r="51" ht="45" customHeight="1" spans="1:15">
      <c r="A51" s="3">
        <v>48</v>
      </c>
      <c r="B51" s="10" t="s">
        <v>214</v>
      </c>
      <c r="C51" s="10">
        <v>50</v>
      </c>
      <c r="D51" s="10">
        <v>0</v>
      </c>
      <c r="E51" s="10"/>
      <c r="F51" s="10">
        <f t="shared" si="0"/>
        <v>50</v>
      </c>
      <c r="G51" s="10">
        <f t="shared" si="1"/>
        <v>5</v>
      </c>
      <c r="H51" s="10">
        <v>38</v>
      </c>
      <c r="I51" s="13"/>
      <c r="J51" s="10"/>
      <c r="K51" s="10"/>
      <c r="L51" s="10"/>
      <c r="M51" s="10"/>
      <c r="N51" s="18"/>
      <c r="O51" s="18"/>
    </row>
    <row r="52" ht="45" customHeight="1" spans="1:15">
      <c r="A52" s="3">
        <v>49</v>
      </c>
      <c r="B52" s="10" t="s">
        <v>118</v>
      </c>
      <c r="C52" s="10">
        <v>50</v>
      </c>
      <c r="D52" s="10">
        <v>0</v>
      </c>
      <c r="E52" s="10"/>
      <c r="F52" s="10">
        <f t="shared" si="0"/>
        <v>50</v>
      </c>
      <c r="G52" s="10">
        <f t="shared" si="1"/>
        <v>5</v>
      </c>
      <c r="H52" s="10">
        <v>38</v>
      </c>
      <c r="I52" s="13"/>
      <c r="J52" s="10"/>
      <c r="K52" s="10"/>
      <c r="L52" s="10"/>
      <c r="M52" s="10"/>
      <c r="N52" s="18"/>
      <c r="O52" s="18"/>
    </row>
    <row r="53" ht="45" customHeight="1" spans="1:15">
      <c r="A53" s="3">
        <v>50</v>
      </c>
      <c r="B53" s="11" t="s">
        <v>30</v>
      </c>
      <c r="C53" s="10">
        <v>50</v>
      </c>
      <c r="D53" s="11">
        <v>0</v>
      </c>
      <c r="E53" s="10"/>
      <c r="F53" s="10">
        <f t="shared" si="0"/>
        <v>50</v>
      </c>
      <c r="G53" s="10">
        <f t="shared" si="1"/>
        <v>5</v>
      </c>
      <c r="H53" s="10">
        <v>38</v>
      </c>
      <c r="I53" s="13"/>
      <c r="J53" s="10"/>
      <c r="K53" s="10"/>
      <c r="L53" s="10"/>
      <c r="M53" s="10"/>
      <c r="N53" s="18"/>
      <c r="O53" s="18"/>
    </row>
    <row r="54" ht="45" customHeight="1" spans="1:15">
      <c r="A54" s="3">
        <v>51</v>
      </c>
      <c r="B54" s="10" t="s">
        <v>90</v>
      </c>
      <c r="C54" s="10">
        <v>50</v>
      </c>
      <c r="D54" s="10">
        <v>0</v>
      </c>
      <c r="E54" s="10"/>
      <c r="F54" s="10">
        <f t="shared" si="0"/>
        <v>50</v>
      </c>
      <c r="G54" s="10">
        <f t="shared" si="1"/>
        <v>5</v>
      </c>
      <c r="H54" s="10">
        <v>38</v>
      </c>
      <c r="I54" s="13"/>
      <c r="J54" s="10"/>
      <c r="K54" s="10"/>
      <c r="L54" s="10"/>
      <c r="M54" s="10"/>
      <c r="N54" s="18"/>
      <c r="O54" s="18"/>
    </row>
    <row r="55" ht="45" customHeight="1" spans="1:15">
      <c r="A55" s="3">
        <v>52</v>
      </c>
      <c r="B55" s="10" t="s">
        <v>58</v>
      </c>
      <c r="C55" s="10">
        <v>50</v>
      </c>
      <c r="D55" s="10">
        <v>0</v>
      </c>
      <c r="E55" s="10"/>
      <c r="F55" s="10">
        <f t="shared" si="0"/>
        <v>50</v>
      </c>
      <c r="G55" s="10">
        <f t="shared" si="1"/>
        <v>5</v>
      </c>
      <c r="H55" s="10">
        <v>38</v>
      </c>
      <c r="I55" s="13"/>
      <c r="J55" s="10"/>
      <c r="K55" s="10"/>
      <c r="L55" s="10"/>
      <c r="M55" s="10"/>
      <c r="N55" s="18"/>
      <c r="O55" s="18"/>
    </row>
    <row r="56" ht="45" customHeight="1" spans="1:15">
      <c r="A56" s="3">
        <v>53</v>
      </c>
      <c r="B56" s="10" t="s">
        <v>36</v>
      </c>
      <c r="C56" s="10">
        <v>50</v>
      </c>
      <c r="D56" s="10">
        <v>0</v>
      </c>
      <c r="E56" s="10"/>
      <c r="F56" s="10">
        <f t="shared" si="0"/>
        <v>50</v>
      </c>
      <c r="G56" s="10">
        <f t="shared" si="1"/>
        <v>5</v>
      </c>
      <c r="H56" s="10">
        <v>38</v>
      </c>
      <c r="I56" s="13"/>
      <c r="J56" s="10"/>
      <c r="K56" s="10"/>
      <c r="L56" s="10"/>
      <c r="M56" s="10"/>
      <c r="N56" s="18"/>
      <c r="O56" s="18"/>
    </row>
    <row r="57" ht="45" customHeight="1" spans="1:15">
      <c r="A57" s="3">
        <v>54</v>
      </c>
      <c r="B57" s="10" t="s">
        <v>182</v>
      </c>
      <c r="C57" s="10">
        <v>50</v>
      </c>
      <c r="D57" s="13">
        <v>0</v>
      </c>
      <c r="E57" s="10"/>
      <c r="F57" s="10">
        <f t="shared" si="0"/>
        <v>50</v>
      </c>
      <c r="G57" s="10">
        <f t="shared" si="1"/>
        <v>5</v>
      </c>
      <c r="H57" s="10">
        <v>38</v>
      </c>
      <c r="I57" s="13"/>
      <c r="J57" s="10"/>
      <c r="K57" s="10"/>
      <c r="L57" s="10"/>
      <c r="M57" s="10"/>
      <c r="N57" s="18"/>
      <c r="O57" s="18"/>
    </row>
    <row r="58" ht="45" customHeight="1" spans="1:15">
      <c r="A58" s="3">
        <v>55</v>
      </c>
      <c r="B58" s="10" t="s">
        <v>80</v>
      </c>
      <c r="C58" s="10">
        <v>50</v>
      </c>
      <c r="D58" s="12">
        <v>0</v>
      </c>
      <c r="E58" s="10"/>
      <c r="F58" s="10">
        <f t="shared" si="0"/>
        <v>50</v>
      </c>
      <c r="G58" s="10">
        <f t="shared" si="1"/>
        <v>5</v>
      </c>
      <c r="H58" s="10">
        <v>38</v>
      </c>
      <c r="I58" s="13"/>
      <c r="J58" s="10"/>
      <c r="K58" s="10"/>
      <c r="L58" s="10"/>
      <c r="M58" s="10"/>
      <c r="N58" s="18"/>
      <c r="O58" s="18"/>
    </row>
    <row r="59" ht="45" customHeight="1" spans="1:15">
      <c r="A59" s="3">
        <v>56</v>
      </c>
      <c r="B59" s="11" t="s">
        <v>144</v>
      </c>
      <c r="C59" s="10">
        <v>50</v>
      </c>
      <c r="D59" s="10">
        <v>0</v>
      </c>
      <c r="E59" s="10"/>
      <c r="F59" s="10">
        <f t="shared" si="0"/>
        <v>50</v>
      </c>
      <c r="G59" s="10">
        <f t="shared" si="1"/>
        <v>5</v>
      </c>
      <c r="H59" s="10">
        <v>38</v>
      </c>
      <c r="I59" s="13"/>
      <c r="J59" s="10"/>
      <c r="K59" s="10"/>
      <c r="L59" s="10"/>
      <c r="M59" s="10"/>
      <c r="N59" s="18"/>
      <c r="O59" s="18"/>
    </row>
    <row r="60" ht="45" customHeight="1" spans="1:15">
      <c r="A60" s="3">
        <v>57</v>
      </c>
      <c r="B60" s="10" t="s">
        <v>138</v>
      </c>
      <c r="C60" s="10">
        <v>50</v>
      </c>
      <c r="D60" s="11">
        <v>0</v>
      </c>
      <c r="E60" s="10"/>
      <c r="F60" s="10">
        <f t="shared" si="0"/>
        <v>50</v>
      </c>
      <c r="G60" s="10">
        <f t="shared" si="1"/>
        <v>5</v>
      </c>
      <c r="H60" s="10">
        <v>38</v>
      </c>
      <c r="I60" s="13"/>
      <c r="J60" s="10"/>
      <c r="K60" s="10"/>
      <c r="L60" s="10"/>
      <c r="M60" s="10"/>
      <c r="N60" s="18"/>
      <c r="O60" s="18"/>
    </row>
    <row r="61" ht="45" customHeight="1" spans="1:15">
      <c r="A61" s="3">
        <v>58</v>
      </c>
      <c r="B61" s="10" t="s">
        <v>132</v>
      </c>
      <c r="C61" s="10">
        <v>50</v>
      </c>
      <c r="D61" s="10">
        <v>0</v>
      </c>
      <c r="E61" s="10"/>
      <c r="F61" s="10">
        <f t="shared" si="0"/>
        <v>50</v>
      </c>
      <c r="G61" s="10">
        <f t="shared" si="1"/>
        <v>5</v>
      </c>
      <c r="H61" s="10">
        <v>38</v>
      </c>
      <c r="I61" s="13"/>
      <c r="J61" s="10"/>
      <c r="K61" s="10"/>
      <c r="L61" s="10"/>
      <c r="M61" s="10"/>
      <c r="N61" s="18"/>
      <c r="O61" s="18"/>
    </row>
    <row r="62" ht="45" customHeight="1" spans="1:15">
      <c r="A62" s="3">
        <v>59</v>
      </c>
      <c r="B62" s="10" t="s">
        <v>128</v>
      </c>
      <c r="C62" s="10">
        <v>50</v>
      </c>
      <c r="D62" s="10">
        <v>0</v>
      </c>
      <c r="E62" s="10"/>
      <c r="F62" s="10">
        <f t="shared" si="0"/>
        <v>50</v>
      </c>
      <c r="G62" s="10">
        <f t="shared" si="1"/>
        <v>5</v>
      </c>
      <c r="H62" s="10">
        <v>38</v>
      </c>
      <c r="I62" s="13"/>
      <c r="J62" s="10"/>
      <c r="K62" s="10"/>
      <c r="L62" s="10"/>
      <c r="M62" s="10"/>
      <c r="N62" s="18"/>
      <c r="O62" s="18"/>
    </row>
    <row r="63" ht="45" customHeight="1" spans="1:15">
      <c r="A63" s="3">
        <v>60</v>
      </c>
      <c r="B63" s="10" t="s">
        <v>44</v>
      </c>
      <c r="C63" s="10">
        <v>50</v>
      </c>
      <c r="D63" s="10">
        <v>0</v>
      </c>
      <c r="E63" s="10"/>
      <c r="F63" s="10">
        <f t="shared" si="0"/>
        <v>50</v>
      </c>
      <c r="G63" s="10">
        <f t="shared" si="1"/>
        <v>5</v>
      </c>
      <c r="H63" s="10">
        <v>38</v>
      </c>
      <c r="I63" s="13"/>
      <c r="J63" s="10"/>
      <c r="K63" s="10"/>
      <c r="L63" s="10"/>
      <c r="M63" s="10"/>
      <c r="N63" s="18"/>
      <c r="O63" s="18"/>
    </row>
    <row r="64" ht="45" customHeight="1" spans="1:15">
      <c r="A64" s="3">
        <v>61</v>
      </c>
      <c r="B64" s="10" t="s">
        <v>86</v>
      </c>
      <c r="C64" s="10">
        <v>50</v>
      </c>
      <c r="D64" s="11">
        <v>0</v>
      </c>
      <c r="E64" s="10"/>
      <c r="F64" s="10">
        <f t="shared" si="0"/>
        <v>50</v>
      </c>
      <c r="G64" s="10">
        <f t="shared" si="1"/>
        <v>5</v>
      </c>
      <c r="H64" s="10">
        <v>38</v>
      </c>
      <c r="I64" s="13"/>
      <c r="J64" s="10"/>
      <c r="K64" s="10"/>
      <c r="L64" s="10"/>
      <c r="M64" s="10"/>
      <c r="N64" s="18"/>
      <c r="O64" s="18"/>
    </row>
    <row r="65" ht="45" customHeight="1" spans="1:15">
      <c r="A65" s="3">
        <v>62</v>
      </c>
      <c r="B65" s="10" t="s">
        <v>150</v>
      </c>
      <c r="C65" s="10">
        <v>50</v>
      </c>
      <c r="D65" s="10">
        <v>0</v>
      </c>
      <c r="E65" s="10"/>
      <c r="F65" s="10">
        <f t="shared" si="0"/>
        <v>50</v>
      </c>
      <c r="G65" s="10">
        <f t="shared" si="1"/>
        <v>5</v>
      </c>
      <c r="H65" s="10">
        <v>38</v>
      </c>
      <c r="I65" s="13"/>
      <c r="J65" s="10"/>
      <c r="K65" s="10"/>
      <c r="L65" s="10"/>
      <c r="M65" s="10"/>
      <c r="N65" s="18"/>
      <c r="O65" s="18"/>
    </row>
    <row r="66" ht="45" customHeight="1" spans="1:15">
      <c r="A66" s="3">
        <v>63</v>
      </c>
      <c r="B66" s="11" t="s">
        <v>210</v>
      </c>
      <c r="C66" s="10">
        <v>50</v>
      </c>
      <c r="D66" s="10">
        <v>0</v>
      </c>
      <c r="E66" s="10"/>
      <c r="F66" s="10">
        <f t="shared" si="0"/>
        <v>50</v>
      </c>
      <c r="G66" s="10">
        <f t="shared" si="1"/>
        <v>5</v>
      </c>
      <c r="H66" s="10">
        <v>38</v>
      </c>
      <c r="I66" s="13"/>
      <c r="J66" s="10"/>
      <c r="K66" s="10"/>
      <c r="L66" s="10"/>
      <c r="M66" s="10"/>
      <c r="N66" s="18"/>
      <c r="O66" s="18"/>
    </row>
    <row r="67" ht="45" customHeight="1" spans="1:15">
      <c r="A67" s="3">
        <v>64</v>
      </c>
      <c r="B67" s="10" t="s">
        <v>250</v>
      </c>
      <c r="C67" s="10">
        <v>50</v>
      </c>
      <c r="D67" s="10">
        <v>0</v>
      </c>
      <c r="E67" s="10"/>
      <c r="F67" s="10">
        <f t="shared" si="0"/>
        <v>50</v>
      </c>
      <c r="G67" s="10">
        <f t="shared" si="1"/>
        <v>5</v>
      </c>
      <c r="H67" s="10">
        <v>38</v>
      </c>
      <c r="I67" s="13"/>
      <c r="J67" s="10"/>
      <c r="K67" s="10"/>
      <c r="L67" s="10"/>
      <c r="M67" s="10"/>
      <c r="N67" s="18"/>
      <c r="O67" s="18"/>
    </row>
    <row r="68" ht="45" customHeight="1" spans="1:15">
      <c r="A68" s="3">
        <v>65</v>
      </c>
      <c r="B68" s="10" t="s">
        <v>218</v>
      </c>
      <c r="C68" s="10">
        <v>50</v>
      </c>
      <c r="D68" s="10">
        <v>0</v>
      </c>
      <c r="E68" s="10"/>
      <c r="F68" s="10">
        <f t="shared" ref="F68:F127" si="2">SUM(C68,D68)</f>
        <v>50</v>
      </c>
      <c r="G68" s="10">
        <f t="shared" ref="G68:G127" si="3">F68*0.1</f>
        <v>5</v>
      </c>
      <c r="H68" s="10">
        <v>38</v>
      </c>
      <c r="I68" s="13"/>
      <c r="J68" s="10"/>
      <c r="K68" s="10"/>
      <c r="L68" s="10"/>
      <c r="M68" s="10"/>
      <c r="N68" s="18"/>
      <c r="O68" s="18"/>
    </row>
    <row r="69" ht="45" customHeight="1" spans="1:15">
      <c r="A69" s="3">
        <v>66</v>
      </c>
      <c r="B69" s="10" t="s">
        <v>190</v>
      </c>
      <c r="C69" s="10">
        <v>50</v>
      </c>
      <c r="D69" s="10">
        <v>0</v>
      </c>
      <c r="E69" s="10"/>
      <c r="F69" s="10">
        <f t="shared" si="2"/>
        <v>50</v>
      </c>
      <c r="G69" s="10">
        <f t="shared" si="3"/>
        <v>5</v>
      </c>
      <c r="H69" s="10">
        <v>38</v>
      </c>
      <c r="I69" s="13"/>
      <c r="J69" s="10"/>
      <c r="K69" s="10"/>
      <c r="L69" s="10"/>
      <c r="M69" s="10"/>
      <c r="N69" s="18"/>
      <c r="O69" s="18"/>
    </row>
    <row r="70" ht="45" customHeight="1" spans="1:15">
      <c r="A70" s="3">
        <v>67</v>
      </c>
      <c r="B70" s="10" t="s">
        <v>194</v>
      </c>
      <c r="C70" s="10">
        <v>50</v>
      </c>
      <c r="D70" s="10">
        <v>0</v>
      </c>
      <c r="E70" s="10"/>
      <c r="F70" s="10">
        <f t="shared" si="2"/>
        <v>50</v>
      </c>
      <c r="G70" s="10">
        <f t="shared" si="3"/>
        <v>5</v>
      </c>
      <c r="H70" s="10">
        <v>38</v>
      </c>
      <c r="I70" s="13"/>
      <c r="J70" s="10"/>
      <c r="K70" s="10"/>
      <c r="L70" s="10"/>
      <c r="M70" s="10"/>
      <c r="N70" s="18"/>
      <c r="O70" s="18"/>
    </row>
    <row r="71" ht="45" customHeight="1" spans="1:15">
      <c r="A71" s="3">
        <v>68</v>
      </c>
      <c r="B71" s="10" t="s">
        <v>208</v>
      </c>
      <c r="C71" s="10">
        <v>50</v>
      </c>
      <c r="D71" s="10">
        <v>0</v>
      </c>
      <c r="E71" s="10"/>
      <c r="F71" s="10">
        <f t="shared" si="2"/>
        <v>50</v>
      </c>
      <c r="G71" s="10">
        <f t="shared" si="3"/>
        <v>5</v>
      </c>
      <c r="H71" s="10">
        <v>38</v>
      </c>
      <c r="I71" s="13"/>
      <c r="J71" s="10"/>
      <c r="K71" s="10"/>
      <c r="L71" s="10"/>
      <c r="M71" s="10"/>
      <c r="N71" s="18"/>
      <c r="O71" s="18"/>
    </row>
    <row r="72" ht="45" customHeight="1" spans="1:15">
      <c r="A72" s="3">
        <v>69</v>
      </c>
      <c r="B72" s="10" t="s">
        <v>106</v>
      </c>
      <c r="C72" s="10">
        <v>50</v>
      </c>
      <c r="D72" s="10">
        <v>0</v>
      </c>
      <c r="E72" s="10"/>
      <c r="F72" s="10">
        <f t="shared" si="2"/>
        <v>50</v>
      </c>
      <c r="G72" s="10">
        <f t="shared" si="3"/>
        <v>5</v>
      </c>
      <c r="H72" s="10">
        <v>38</v>
      </c>
      <c r="I72" s="13"/>
      <c r="J72" s="10"/>
      <c r="K72" s="10"/>
      <c r="L72" s="10"/>
      <c r="M72" s="10"/>
      <c r="N72" s="18"/>
      <c r="O72" s="18"/>
    </row>
    <row r="73" ht="45" customHeight="1" spans="1:15">
      <c r="A73" s="3">
        <v>70</v>
      </c>
      <c r="B73" s="10" t="s">
        <v>88</v>
      </c>
      <c r="C73" s="10">
        <v>50</v>
      </c>
      <c r="D73" s="10">
        <v>0</v>
      </c>
      <c r="E73" s="10"/>
      <c r="F73" s="10">
        <f t="shared" si="2"/>
        <v>50</v>
      </c>
      <c r="G73" s="10">
        <f t="shared" si="3"/>
        <v>5</v>
      </c>
      <c r="H73" s="10">
        <v>38</v>
      </c>
      <c r="I73" s="13"/>
      <c r="J73" s="10"/>
      <c r="K73" s="10"/>
      <c r="L73" s="10"/>
      <c r="M73" s="10"/>
      <c r="N73" s="18"/>
      <c r="O73" s="18"/>
    </row>
    <row r="74" ht="45" customHeight="1" spans="1:15">
      <c r="A74" s="3">
        <v>71</v>
      </c>
      <c r="B74" s="10" t="s">
        <v>142</v>
      </c>
      <c r="C74" s="10">
        <v>50</v>
      </c>
      <c r="D74" s="10">
        <v>0</v>
      </c>
      <c r="E74" s="10"/>
      <c r="F74" s="10">
        <f t="shared" si="2"/>
        <v>50</v>
      </c>
      <c r="G74" s="10">
        <f t="shared" si="3"/>
        <v>5</v>
      </c>
      <c r="H74" s="10">
        <v>38</v>
      </c>
      <c r="I74" s="13"/>
      <c r="J74" s="10"/>
      <c r="K74" s="10"/>
      <c r="L74" s="10"/>
      <c r="M74" s="10"/>
      <c r="N74" s="18"/>
      <c r="O74" s="18"/>
    </row>
    <row r="75" ht="45" customHeight="1" spans="1:15">
      <c r="A75" s="3">
        <v>72</v>
      </c>
      <c r="B75" s="10" t="s">
        <v>202</v>
      </c>
      <c r="C75" s="10">
        <v>50</v>
      </c>
      <c r="D75" s="10">
        <v>0</v>
      </c>
      <c r="E75" s="10"/>
      <c r="F75" s="10">
        <f t="shared" si="2"/>
        <v>50</v>
      </c>
      <c r="G75" s="10">
        <f t="shared" si="3"/>
        <v>5</v>
      </c>
      <c r="H75" s="10">
        <v>38</v>
      </c>
      <c r="I75" s="13"/>
      <c r="J75" s="10"/>
      <c r="K75" s="10"/>
      <c r="L75" s="10"/>
      <c r="M75" s="10"/>
      <c r="N75" s="18"/>
      <c r="O75" s="18"/>
    </row>
    <row r="76" ht="45" customHeight="1" spans="1:15">
      <c r="A76" s="3">
        <v>73</v>
      </c>
      <c r="B76" s="10" t="s">
        <v>172</v>
      </c>
      <c r="C76" s="10">
        <v>50</v>
      </c>
      <c r="D76" s="10">
        <v>0</v>
      </c>
      <c r="E76" s="10"/>
      <c r="F76" s="10">
        <f t="shared" si="2"/>
        <v>50</v>
      </c>
      <c r="G76" s="10">
        <f t="shared" si="3"/>
        <v>5</v>
      </c>
      <c r="H76" s="10">
        <v>38</v>
      </c>
      <c r="I76" s="13"/>
      <c r="J76" s="10"/>
      <c r="K76" s="10"/>
      <c r="L76" s="10"/>
      <c r="M76" s="10"/>
      <c r="N76" s="18"/>
      <c r="O76" s="18"/>
    </row>
    <row r="77" ht="45" customHeight="1" spans="1:15">
      <c r="A77" s="3">
        <v>74</v>
      </c>
      <c r="B77" s="10" t="s">
        <v>104</v>
      </c>
      <c r="C77" s="10">
        <v>50</v>
      </c>
      <c r="D77" s="10">
        <v>0</v>
      </c>
      <c r="E77" s="10"/>
      <c r="F77" s="10">
        <f t="shared" si="2"/>
        <v>50</v>
      </c>
      <c r="G77" s="10">
        <f t="shared" si="3"/>
        <v>5</v>
      </c>
      <c r="H77" s="10">
        <v>38</v>
      </c>
      <c r="I77" s="13"/>
      <c r="J77" s="10"/>
      <c r="K77" s="10"/>
      <c r="L77" s="10"/>
      <c r="M77" s="10"/>
      <c r="N77" s="18"/>
      <c r="O77" s="18"/>
    </row>
    <row r="78" ht="45" customHeight="1" spans="1:15">
      <c r="A78" s="3">
        <v>75</v>
      </c>
      <c r="B78" s="10" t="s">
        <v>112</v>
      </c>
      <c r="C78" s="10">
        <v>50</v>
      </c>
      <c r="D78" s="10">
        <v>0</v>
      </c>
      <c r="E78" s="10"/>
      <c r="F78" s="10">
        <f t="shared" si="2"/>
        <v>50</v>
      </c>
      <c r="G78" s="10">
        <f t="shared" si="3"/>
        <v>5</v>
      </c>
      <c r="H78" s="10">
        <v>38</v>
      </c>
      <c r="I78" s="13"/>
      <c r="J78" s="10"/>
      <c r="K78" s="10"/>
      <c r="L78" s="10"/>
      <c r="M78" s="10"/>
      <c r="N78" s="18"/>
      <c r="O78" s="18"/>
    </row>
    <row r="79" ht="45" customHeight="1" spans="1:15">
      <c r="A79" s="3">
        <v>76</v>
      </c>
      <c r="B79" s="10" t="s">
        <v>100</v>
      </c>
      <c r="C79" s="10">
        <v>50</v>
      </c>
      <c r="D79" s="10">
        <v>0</v>
      </c>
      <c r="E79" s="10"/>
      <c r="F79" s="10">
        <f t="shared" si="2"/>
        <v>50</v>
      </c>
      <c r="G79" s="10">
        <f t="shared" si="3"/>
        <v>5</v>
      </c>
      <c r="H79" s="10">
        <v>38</v>
      </c>
      <c r="I79" s="13"/>
      <c r="J79" s="10"/>
      <c r="K79" s="10"/>
      <c r="L79" s="10"/>
      <c r="M79" s="10"/>
      <c r="N79" s="18"/>
      <c r="O79" s="18"/>
    </row>
    <row r="80" ht="45" customHeight="1" spans="1:15">
      <c r="A80" s="3">
        <v>77</v>
      </c>
      <c r="B80" s="10" t="s">
        <v>114</v>
      </c>
      <c r="C80" s="10">
        <v>50</v>
      </c>
      <c r="D80" s="10">
        <v>0</v>
      </c>
      <c r="E80" s="10"/>
      <c r="F80" s="10">
        <f t="shared" si="2"/>
        <v>50</v>
      </c>
      <c r="G80" s="10">
        <f t="shared" si="3"/>
        <v>5</v>
      </c>
      <c r="H80" s="10">
        <v>38</v>
      </c>
      <c r="I80" s="13"/>
      <c r="J80" s="10"/>
      <c r="K80" s="10"/>
      <c r="L80" s="10"/>
      <c r="M80" s="10"/>
      <c r="N80" s="18"/>
      <c r="O80" s="18"/>
    </row>
    <row r="81" ht="45" customHeight="1" spans="1:15">
      <c r="A81" s="3">
        <v>78</v>
      </c>
      <c r="B81" s="10" t="s">
        <v>192</v>
      </c>
      <c r="C81" s="10">
        <v>50</v>
      </c>
      <c r="D81" s="10">
        <v>0</v>
      </c>
      <c r="E81" s="10"/>
      <c r="F81" s="10">
        <f t="shared" si="2"/>
        <v>50</v>
      </c>
      <c r="G81" s="10">
        <f t="shared" si="3"/>
        <v>5</v>
      </c>
      <c r="H81" s="10">
        <v>38</v>
      </c>
      <c r="I81" s="13"/>
      <c r="J81" s="10"/>
      <c r="K81" s="10"/>
      <c r="L81" s="10"/>
      <c r="M81" s="10"/>
      <c r="N81" s="18"/>
      <c r="O81" s="18"/>
    </row>
    <row r="82" ht="45" customHeight="1" spans="1:15">
      <c r="A82" s="3">
        <v>79</v>
      </c>
      <c r="B82" s="10" t="s">
        <v>116</v>
      </c>
      <c r="C82" s="10">
        <v>50</v>
      </c>
      <c r="D82" s="10">
        <v>0</v>
      </c>
      <c r="E82" s="10"/>
      <c r="F82" s="10">
        <f t="shared" si="2"/>
        <v>50</v>
      </c>
      <c r="G82" s="10">
        <f t="shared" si="3"/>
        <v>5</v>
      </c>
      <c r="H82" s="10">
        <v>38</v>
      </c>
      <c r="I82" s="13"/>
      <c r="J82" s="10"/>
      <c r="K82" s="10"/>
      <c r="L82" s="10"/>
      <c r="M82" s="10"/>
      <c r="N82" s="18"/>
      <c r="O82" s="18"/>
    </row>
    <row r="83" ht="45" customHeight="1" spans="1:15">
      <c r="A83" s="3">
        <v>80</v>
      </c>
      <c r="B83" s="10" t="s">
        <v>96</v>
      </c>
      <c r="C83" s="10">
        <v>50</v>
      </c>
      <c r="D83" s="13">
        <v>0</v>
      </c>
      <c r="E83" s="10"/>
      <c r="F83" s="10">
        <f t="shared" si="2"/>
        <v>50</v>
      </c>
      <c r="G83" s="10">
        <f t="shared" si="3"/>
        <v>5</v>
      </c>
      <c r="H83" s="10">
        <v>38</v>
      </c>
      <c r="I83" s="13"/>
      <c r="J83" s="10"/>
      <c r="K83" s="10"/>
      <c r="L83" s="10"/>
      <c r="M83" s="10"/>
      <c r="N83" s="18"/>
      <c r="O83" s="18"/>
    </row>
    <row r="84" ht="45" customHeight="1" spans="1:15">
      <c r="A84" s="3">
        <v>81</v>
      </c>
      <c r="B84" s="10" t="s">
        <v>226</v>
      </c>
      <c r="C84" s="10">
        <v>50</v>
      </c>
      <c r="D84" s="10">
        <v>0</v>
      </c>
      <c r="E84" s="10"/>
      <c r="F84" s="10">
        <f t="shared" si="2"/>
        <v>50</v>
      </c>
      <c r="G84" s="10">
        <f t="shared" si="3"/>
        <v>5</v>
      </c>
      <c r="H84" s="10">
        <v>38</v>
      </c>
      <c r="I84" s="13"/>
      <c r="J84" s="10"/>
      <c r="K84" s="10"/>
      <c r="L84" s="10"/>
      <c r="M84" s="10"/>
      <c r="N84" s="18"/>
      <c r="O84" s="18"/>
    </row>
    <row r="85" ht="45" customHeight="1" spans="1:15">
      <c r="A85" s="3">
        <v>82</v>
      </c>
      <c r="B85" s="10" t="s">
        <v>176</v>
      </c>
      <c r="C85" s="10">
        <v>50</v>
      </c>
      <c r="D85" s="10">
        <v>0</v>
      </c>
      <c r="E85" s="10"/>
      <c r="F85" s="10">
        <f t="shared" si="2"/>
        <v>50</v>
      </c>
      <c r="G85" s="10">
        <f t="shared" si="3"/>
        <v>5</v>
      </c>
      <c r="H85" s="10">
        <v>38</v>
      </c>
      <c r="I85" s="13"/>
      <c r="J85" s="10"/>
      <c r="K85" s="10"/>
      <c r="L85" s="10"/>
      <c r="M85" s="10"/>
      <c r="N85" s="18"/>
      <c r="O85" s="18"/>
    </row>
    <row r="86" ht="45" customHeight="1" spans="1:15">
      <c r="A86" s="3">
        <v>83</v>
      </c>
      <c r="B86" s="10" t="s">
        <v>248</v>
      </c>
      <c r="C86" s="10">
        <v>50</v>
      </c>
      <c r="D86" s="22">
        <v>0</v>
      </c>
      <c r="E86" s="10"/>
      <c r="F86" s="10">
        <f t="shared" si="2"/>
        <v>50</v>
      </c>
      <c r="G86" s="10">
        <f t="shared" si="3"/>
        <v>5</v>
      </c>
      <c r="H86" s="10">
        <v>38</v>
      </c>
      <c r="I86" s="13"/>
      <c r="J86" s="10"/>
      <c r="K86" s="10"/>
      <c r="L86" s="10"/>
      <c r="M86" s="10"/>
      <c r="N86" s="18"/>
      <c r="O86" s="18"/>
    </row>
    <row r="87" ht="45" customHeight="1" spans="1:15">
      <c r="A87" s="3">
        <v>84</v>
      </c>
      <c r="B87" s="10" t="s">
        <v>62</v>
      </c>
      <c r="C87" s="10">
        <v>50</v>
      </c>
      <c r="D87" s="14">
        <v>0</v>
      </c>
      <c r="E87" s="10"/>
      <c r="F87" s="10">
        <f t="shared" si="2"/>
        <v>50</v>
      </c>
      <c r="G87" s="10">
        <f t="shared" si="3"/>
        <v>5</v>
      </c>
      <c r="H87" s="10">
        <v>38</v>
      </c>
      <c r="I87" s="13"/>
      <c r="J87" s="10"/>
      <c r="K87" s="10"/>
      <c r="L87" s="10"/>
      <c r="M87" s="10"/>
      <c r="N87" s="18"/>
      <c r="O87" s="18"/>
    </row>
    <row r="88" ht="45" customHeight="1" spans="1:15">
      <c r="A88" s="3">
        <v>85</v>
      </c>
      <c r="B88" s="10" t="s">
        <v>134</v>
      </c>
      <c r="C88" s="10">
        <v>50</v>
      </c>
      <c r="D88" s="10">
        <v>0</v>
      </c>
      <c r="E88" s="10"/>
      <c r="F88" s="10">
        <f t="shared" si="2"/>
        <v>50</v>
      </c>
      <c r="G88" s="10">
        <f t="shared" si="3"/>
        <v>5</v>
      </c>
      <c r="H88" s="10">
        <v>38</v>
      </c>
      <c r="I88" s="13"/>
      <c r="J88" s="10"/>
      <c r="K88" s="10"/>
      <c r="L88" s="10"/>
      <c r="M88" s="10"/>
      <c r="N88" s="18"/>
      <c r="O88" s="18"/>
    </row>
    <row r="89" ht="45" customHeight="1" spans="1:15">
      <c r="A89" s="3">
        <v>86</v>
      </c>
      <c r="B89" s="10" t="s">
        <v>198</v>
      </c>
      <c r="C89" s="10">
        <v>50</v>
      </c>
      <c r="D89" s="10">
        <v>0</v>
      </c>
      <c r="E89" s="10"/>
      <c r="F89" s="10">
        <f t="shared" si="2"/>
        <v>50</v>
      </c>
      <c r="G89" s="10">
        <f t="shared" si="3"/>
        <v>5</v>
      </c>
      <c r="H89" s="10">
        <v>38</v>
      </c>
      <c r="I89" s="13"/>
      <c r="J89" s="10"/>
      <c r="K89" s="10"/>
      <c r="L89" s="10"/>
      <c r="M89" s="10"/>
      <c r="N89" s="18"/>
      <c r="O89" s="18"/>
    </row>
    <row r="90" ht="45" customHeight="1" spans="1:15">
      <c r="A90" s="3">
        <v>87</v>
      </c>
      <c r="B90" s="10" t="s">
        <v>224</v>
      </c>
      <c r="C90" s="10">
        <v>50</v>
      </c>
      <c r="D90" s="10">
        <v>0</v>
      </c>
      <c r="E90" s="10"/>
      <c r="F90" s="10">
        <f t="shared" si="2"/>
        <v>50</v>
      </c>
      <c r="G90" s="10">
        <f t="shared" si="3"/>
        <v>5</v>
      </c>
      <c r="H90" s="10">
        <v>38</v>
      </c>
      <c r="I90" s="13"/>
      <c r="J90" s="10"/>
      <c r="K90" s="10"/>
      <c r="L90" s="10"/>
      <c r="M90" s="10"/>
      <c r="N90" s="18"/>
      <c r="O90" s="18"/>
    </row>
    <row r="91" ht="45" customHeight="1" spans="1:15">
      <c r="A91" s="3">
        <v>88</v>
      </c>
      <c r="B91" s="10" t="s">
        <v>184</v>
      </c>
      <c r="C91" s="10">
        <v>50</v>
      </c>
      <c r="D91" s="10">
        <v>0</v>
      </c>
      <c r="E91" s="10"/>
      <c r="F91" s="10">
        <f t="shared" si="2"/>
        <v>50</v>
      </c>
      <c r="G91" s="10">
        <f t="shared" si="3"/>
        <v>5</v>
      </c>
      <c r="H91" s="10">
        <v>38</v>
      </c>
      <c r="I91" s="13"/>
      <c r="J91" s="10"/>
      <c r="K91" s="10"/>
      <c r="L91" s="10"/>
      <c r="M91" s="10"/>
      <c r="N91" s="18"/>
      <c r="O91" s="18"/>
    </row>
    <row r="92" ht="45" customHeight="1" spans="1:15">
      <c r="A92" s="3">
        <v>89</v>
      </c>
      <c r="B92" s="10" t="s">
        <v>162</v>
      </c>
      <c r="C92" s="10">
        <v>50</v>
      </c>
      <c r="D92" s="10">
        <v>0</v>
      </c>
      <c r="E92" s="10"/>
      <c r="F92" s="10">
        <f t="shared" si="2"/>
        <v>50</v>
      </c>
      <c r="G92" s="10">
        <f t="shared" si="3"/>
        <v>5</v>
      </c>
      <c r="H92" s="10">
        <v>38</v>
      </c>
      <c r="I92" s="13"/>
      <c r="J92" s="10"/>
      <c r="K92" s="10"/>
      <c r="L92" s="10"/>
      <c r="M92" s="10"/>
      <c r="N92" s="18"/>
      <c r="O92" s="18"/>
    </row>
    <row r="93" ht="45" customHeight="1" spans="1:15">
      <c r="A93" s="3">
        <v>90</v>
      </c>
      <c r="B93" s="10" t="s">
        <v>238</v>
      </c>
      <c r="C93" s="10">
        <v>50</v>
      </c>
      <c r="D93" s="10">
        <v>0</v>
      </c>
      <c r="E93" s="10"/>
      <c r="F93" s="10">
        <f t="shared" si="2"/>
        <v>50</v>
      </c>
      <c r="G93" s="10">
        <f t="shared" si="3"/>
        <v>5</v>
      </c>
      <c r="H93" s="10">
        <v>38</v>
      </c>
      <c r="I93" s="13"/>
      <c r="J93" s="10"/>
      <c r="K93" s="10"/>
      <c r="L93" s="10"/>
      <c r="M93" s="10"/>
      <c r="N93" s="18"/>
      <c r="O93" s="18"/>
    </row>
    <row r="94" ht="45" customHeight="1" spans="1:15">
      <c r="A94" s="3">
        <v>91</v>
      </c>
      <c r="B94" s="10" t="s">
        <v>266</v>
      </c>
      <c r="C94" s="10">
        <v>50</v>
      </c>
      <c r="D94" s="10">
        <v>0</v>
      </c>
      <c r="E94" s="10"/>
      <c r="F94" s="10">
        <f t="shared" si="2"/>
        <v>50</v>
      </c>
      <c r="G94" s="10">
        <f t="shared" si="3"/>
        <v>5</v>
      </c>
      <c r="H94" s="10">
        <v>38</v>
      </c>
      <c r="I94" s="13"/>
      <c r="J94" s="10"/>
      <c r="K94" s="10"/>
      <c r="L94" s="10"/>
      <c r="M94" s="10"/>
      <c r="N94" s="18"/>
      <c r="O94" s="18"/>
    </row>
    <row r="95" ht="45" customHeight="1" spans="1:15">
      <c r="A95" s="3">
        <v>92</v>
      </c>
      <c r="B95" s="10" t="s">
        <v>262</v>
      </c>
      <c r="C95" s="10">
        <v>50</v>
      </c>
      <c r="D95" s="10">
        <v>0</v>
      </c>
      <c r="E95" s="10"/>
      <c r="F95" s="10">
        <f t="shared" si="2"/>
        <v>50</v>
      </c>
      <c r="G95" s="10">
        <f t="shared" si="3"/>
        <v>5</v>
      </c>
      <c r="H95" s="10">
        <v>38</v>
      </c>
      <c r="I95" s="13"/>
      <c r="J95" s="10"/>
      <c r="K95" s="10"/>
      <c r="L95" s="10"/>
      <c r="M95" s="10"/>
      <c r="N95" s="18"/>
      <c r="O95" s="18"/>
    </row>
    <row r="96" ht="45" customHeight="1" spans="1:15">
      <c r="A96" s="3">
        <v>93</v>
      </c>
      <c r="B96" s="11" t="s">
        <v>166</v>
      </c>
      <c r="C96" s="10">
        <v>50</v>
      </c>
      <c r="D96" s="10">
        <v>0</v>
      </c>
      <c r="E96" s="10"/>
      <c r="F96" s="10">
        <f t="shared" si="2"/>
        <v>50</v>
      </c>
      <c r="G96" s="10">
        <f t="shared" si="3"/>
        <v>5</v>
      </c>
      <c r="H96" s="10">
        <v>38</v>
      </c>
      <c r="I96" s="13"/>
      <c r="J96" s="10"/>
      <c r="K96" s="10"/>
      <c r="L96" s="10"/>
      <c r="M96" s="10"/>
      <c r="N96" s="18"/>
      <c r="O96" s="18"/>
    </row>
    <row r="97" ht="45" customHeight="1" spans="1:15">
      <c r="A97" s="3">
        <v>94</v>
      </c>
      <c r="B97" s="11" t="s">
        <v>258</v>
      </c>
      <c r="C97" s="10">
        <v>50</v>
      </c>
      <c r="D97" s="10">
        <v>0</v>
      </c>
      <c r="E97" s="10"/>
      <c r="F97" s="10">
        <f t="shared" si="2"/>
        <v>50</v>
      </c>
      <c r="G97" s="10">
        <f t="shared" si="3"/>
        <v>5</v>
      </c>
      <c r="H97" s="10">
        <v>38</v>
      </c>
      <c r="I97" s="13"/>
      <c r="J97" s="10"/>
      <c r="K97" s="10"/>
      <c r="L97" s="10"/>
      <c r="M97" s="10"/>
      <c r="N97" s="18"/>
      <c r="O97" s="18"/>
    </row>
    <row r="98" ht="45" customHeight="1" spans="1:15">
      <c r="A98" s="3">
        <v>95</v>
      </c>
      <c r="B98" s="11" t="s">
        <v>92</v>
      </c>
      <c r="C98" s="10">
        <v>50</v>
      </c>
      <c r="D98" s="10">
        <v>0</v>
      </c>
      <c r="E98" s="10"/>
      <c r="F98" s="10">
        <f t="shared" si="2"/>
        <v>50</v>
      </c>
      <c r="G98" s="10">
        <f t="shared" si="3"/>
        <v>5</v>
      </c>
      <c r="H98" s="10">
        <v>38</v>
      </c>
      <c r="I98" s="13"/>
      <c r="J98" s="10"/>
      <c r="K98" s="10"/>
      <c r="L98" s="10"/>
      <c r="M98" s="10"/>
      <c r="N98" s="18"/>
      <c r="O98" s="18"/>
    </row>
    <row r="99" ht="45" customHeight="1" spans="1:15">
      <c r="A99" s="3">
        <v>96</v>
      </c>
      <c r="B99" s="11" t="s">
        <v>206</v>
      </c>
      <c r="C99" s="10">
        <v>50</v>
      </c>
      <c r="D99" s="10">
        <v>0</v>
      </c>
      <c r="E99" s="10"/>
      <c r="F99" s="10">
        <f t="shared" si="2"/>
        <v>50</v>
      </c>
      <c r="G99" s="10">
        <f t="shared" si="3"/>
        <v>5</v>
      </c>
      <c r="H99" s="10">
        <v>38</v>
      </c>
      <c r="I99" s="13"/>
      <c r="J99" s="10"/>
      <c r="K99" s="10"/>
      <c r="L99" s="10"/>
      <c r="M99" s="10"/>
      <c r="N99" s="18"/>
      <c r="O99" s="18"/>
    </row>
    <row r="100" ht="45" customHeight="1" spans="1:15">
      <c r="A100" s="3">
        <v>97</v>
      </c>
      <c r="B100" s="11" t="s">
        <v>122</v>
      </c>
      <c r="C100" s="10">
        <v>50</v>
      </c>
      <c r="D100" s="10">
        <v>0</v>
      </c>
      <c r="E100" s="10"/>
      <c r="F100" s="10">
        <f t="shared" si="2"/>
        <v>50</v>
      </c>
      <c r="G100" s="10">
        <f t="shared" si="3"/>
        <v>5</v>
      </c>
      <c r="H100" s="10">
        <v>38</v>
      </c>
      <c r="I100" s="13"/>
      <c r="J100" s="10"/>
      <c r="K100" s="10"/>
      <c r="L100" s="10"/>
      <c r="M100" s="10"/>
      <c r="N100" s="18"/>
      <c r="O100" s="18"/>
    </row>
    <row r="101" ht="45" customHeight="1" spans="1:15">
      <c r="A101" s="3">
        <v>98</v>
      </c>
      <c r="B101" s="11" t="s">
        <v>252</v>
      </c>
      <c r="C101" s="10">
        <v>50</v>
      </c>
      <c r="D101" s="10">
        <v>0</v>
      </c>
      <c r="E101" s="10"/>
      <c r="F101" s="10">
        <f t="shared" si="2"/>
        <v>50</v>
      </c>
      <c r="G101" s="10">
        <f t="shared" si="3"/>
        <v>5</v>
      </c>
      <c r="H101" s="10">
        <v>38</v>
      </c>
      <c r="I101" s="13"/>
      <c r="J101" s="10"/>
      <c r="K101" s="10"/>
      <c r="L101" s="10"/>
      <c r="M101" s="10"/>
      <c r="N101" s="18"/>
      <c r="O101" s="18"/>
    </row>
    <row r="102" ht="45" customHeight="1" spans="1:15">
      <c r="A102" s="3">
        <v>99</v>
      </c>
      <c r="B102" s="11" t="s">
        <v>94</v>
      </c>
      <c r="C102" s="10">
        <v>50</v>
      </c>
      <c r="D102" s="10">
        <v>0</v>
      </c>
      <c r="E102" s="10"/>
      <c r="F102" s="10">
        <f t="shared" si="2"/>
        <v>50</v>
      </c>
      <c r="G102" s="10">
        <f t="shared" si="3"/>
        <v>5</v>
      </c>
      <c r="H102" s="10">
        <v>38</v>
      </c>
      <c r="I102" s="13"/>
      <c r="J102" s="10"/>
      <c r="K102" s="10"/>
      <c r="L102" s="10"/>
      <c r="M102" s="10"/>
      <c r="N102" s="18"/>
      <c r="O102" s="18"/>
    </row>
    <row r="103" ht="45" customHeight="1" spans="1:15">
      <c r="A103" s="3">
        <v>100</v>
      </c>
      <c r="B103" s="11" t="s">
        <v>200</v>
      </c>
      <c r="C103" s="10">
        <v>50</v>
      </c>
      <c r="D103" s="10">
        <v>0</v>
      </c>
      <c r="E103" s="10"/>
      <c r="F103" s="10">
        <f t="shared" si="2"/>
        <v>50</v>
      </c>
      <c r="G103" s="10">
        <f t="shared" si="3"/>
        <v>5</v>
      </c>
      <c r="H103" s="10">
        <v>38</v>
      </c>
      <c r="I103" s="13"/>
      <c r="J103" s="10"/>
      <c r="K103" s="10"/>
      <c r="L103" s="10"/>
      <c r="M103" s="10"/>
      <c r="N103" s="18"/>
      <c r="O103" s="18"/>
    </row>
    <row r="104" ht="45" customHeight="1" spans="1:15">
      <c r="A104" s="3">
        <v>101</v>
      </c>
      <c r="B104" s="11" t="s">
        <v>204</v>
      </c>
      <c r="C104" s="10">
        <v>50</v>
      </c>
      <c r="D104" s="10">
        <v>0</v>
      </c>
      <c r="E104" s="10"/>
      <c r="F104" s="10">
        <f t="shared" si="2"/>
        <v>50</v>
      </c>
      <c r="G104" s="10">
        <f t="shared" si="3"/>
        <v>5</v>
      </c>
      <c r="H104" s="10">
        <v>38</v>
      </c>
      <c r="I104" s="13"/>
      <c r="J104" s="10"/>
      <c r="K104" s="10"/>
      <c r="L104" s="10"/>
      <c r="M104" s="10"/>
      <c r="N104" s="18"/>
      <c r="O104" s="18"/>
    </row>
    <row r="105" ht="45" customHeight="1" spans="1:15">
      <c r="A105" s="3">
        <v>102</v>
      </c>
      <c r="B105" s="11" t="s">
        <v>110</v>
      </c>
      <c r="C105" s="10">
        <v>50</v>
      </c>
      <c r="D105" s="10">
        <v>0</v>
      </c>
      <c r="E105" s="10"/>
      <c r="F105" s="10">
        <f t="shared" si="2"/>
        <v>50</v>
      </c>
      <c r="G105" s="10">
        <f t="shared" si="3"/>
        <v>5</v>
      </c>
      <c r="H105" s="10">
        <v>38</v>
      </c>
      <c r="I105" s="13"/>
      <c r="J105" s="10"/>
      <c r="K105" s="10"/>
      <c r="L105" s="10"/>
      <c r="M105" s="10"/>
      <c r="N105" s="18"/>
      <c r="O105" s="18"/>
    </row>
    <row r="106" ht="45" customHeight="1" spans="1:15">
      <c r="A106" s="3">
        <v>103</v>
      </c>
      <c r="B106" s="11" t="s">
        <v>212</v>
      </c>
      <c r="C106" s="10">
        <v>50</v>
      </c>
      <c r="D106" s="10">
        <v>0</v>
      </c>
      <c r="E106" s="10"/>
      <c r="F106" s="10">
        <f t="shared" si="2"/>
        <v>50</v>
      </c>
      <c r="G106" s="10">
        <f t="shared" si="3"/>
        <v>5</v>
      </c>
      <c r="H106" s="10">
        <v>38</v>
      </c>
      <c r="I106" s="13"/>
      <c r="J106" s="10"/>
      <c r="K106" s="10"/>
      <c r="L106" s="10"/>
      <c r="M106" s="10"/>
      <c r="N106" s="18"/>
      <c r="O106" s="18"/>
    </row>
    <row r="107" ht="45" customHeight="1" spans="1:15">
      <c r="A107" s="3">
        <v>104</v>
      </c>
      <c r="B107" s="11" t="s">
        <v>222</v>
      </c>
      <c r="C107" s="10">
        <v>50</v>
      </c>
      <c r="D107" s="10">
        <v>0</v>
      </c>
      <c r="E107" s="10"/>
      <c r="F107" s="10">
        <f t="shared" si="2"/>
        <v>50</v>
      </c>
      <c r="G107" s="10">
        <f t="shared" si="3"/>
        <v>5</v>
      </c>
      <c r="H107" s="10">
        <v>38</v>
      </c>
      <c r="I107" s="13"/>
      <c r="J107" s="10"/>
      <c r="K107" s="10"/>
      <c r="L107" s="10"/>
      <c r="M107" s="10"/>
      <c r="N107" s="18"/>
      <c r="O107" s="18"/>
    </row>
    <row r="108" ht="45" customHeight="1" spans="1:15">
      <c r="A108" s="3">
        <v>105</v>
      </c>
      <c r="B108" s="11" t="s">
        <v>124</v>
      </c>
      <c r="C108" s="10">
        <v>50</v>
      </c>
      <c r="D108" s="10">
        <v>0</v>
      </c>
      <c r="E108" s="10"/>
      <c r="F108" s="10">
        <f t="shared" si="2"/>
        <v>50</v>
      </c>
      <c r="G108" s="10">
        <f t="shared" si="3"/>
        <v>5</v>
      </c>
      <c r="H108" s="10">
        <v>38</v>
      </c>
      <c r="I108" s="13"/>
      <c r="J108" s="10"/>
      <c r="K108" s="10"/>
      <c r="L108" s="10"/>
      <c r="M108" s="10"/>
      <c r="N108" s="18"/>
      <c r="O108" s="18"/>
    </row>
    <row r="109" ht="45" customHeight="1" spans="1:15">
      <c r="A109" s="3">
        <v>106</v>
      </c>
      <c r="B109" s="11" t="s">
        <v>254</v>
      </c>
      <c r="C109" s="10">
        <v>50</v>
      </c>
      <c r="D109" s="10">
        <v>0</v>
      </c>
      <c r="E109" s="10"/>
      <c r="F109" s="10">
        <f t="shared" si="2"/>
        <v>50</v>
      </c>
      <c r="G109" s="10">
        <f t="shared" si="3"/>
        <v>5</v>
      </c>
      <c r="H109" s="10">
        <v>38</v>
      </c>
      <c r="I109" s="13"/>
      <c r="J109" s="10"/>
      <c r="K109" s="10"/>
      <c r="L109" s="10"/>
      <c r="M109" s="10"/>
      <c r="N109" s="18"/>
      <c r="O109" s="18"/>
    </row>
    <row r="110" ht="45" customHeight="1" spans="1:15">
      <c r="A110" s="3">
        <v>107</v>
      </c>
      <c r="B110" s="11" t="s">
        <v>242</v>
      </c>
      <c r="C110" s="10">
        <v>50</v>
      </c>
      <c r="D110" s="10">
        <v>0</v>
      </c>
      <c r="E110" s="10"/>
      <c r="F110" s="10">
        <f t="shared" si="2"/>
        <v>50</v>
      </c>
      <c r="G110" s="10">
        <f t="shared" si="3"/>
        <v>5</v>
      </c>
      <c r="H110" s="10">
        <v>38</v>
      </c>
      <c r="I110" s="13"/>
      <c r="J110" s="10"/>
      <c r="K110" s="10"/>
      <c r="L110" s="10"/>
      <c r="M110" s="10"/>
      <c r="N110" s="18"/>
      <c r="O110" s="18"/>
    </row>
    <row r="111" ht="45" customHeight="1" spans="1:15">
      <c r="A111" s="3">
        <v>108</v>
      </c>
      <c r="B111" s="11" t="s">
        <v>82</v>
      </c>
      <c r="C111" s="10">
        <v>50</v>
      </c>
      <c r="D111" s="10">
        <v>0</v>
      </c>
      <c r="E111" s="10"/>
      <c r="F111" s="10">
        <f t="shared" si="2"/>
        <v>50</v>
      </c>
      <c r="G111" s="10">
        <f t="shared" si="3"/>
        <v>5</v>
      </c>
      <c r="H111" s="10">
        <v>38</v>
      </c>
      <c r="I111" s="13"/>
      <c r="J111" s="10"/>
      <c r="K111" s="10"/>
      <c r="L111" s="10"/>
      <c r="M111" s="10"/>
      <c r="N111" s="18"/>
      <c r="O111" s="18"/>
    </row>
    <row r="112" ht="45" customHeight="1" spans="1:15">
      <c r="A112" s="3">
        <v>109</v>
      </c>
      <c r="B112" s="11" t="s">
        <v>146</v>
      </c>
      <c r="C112" s="10">
        <v>50</v>
      </c>
      <c r="D112" s="10">
        <v>0</v>
      </c>
      <c r="E112" s="10"/>
      <c r="F112" s="10">
        <f t="shared" si="2"/>
        <v>50</v>
      </c>
      <c r="G112" s="10">
        <f t="shared" si="3"/>
        <v>5</v>
      </c>
      <c r="H112" s="10">
        <v>38</v>
      </c>
      <c r="I112" s="13"/>
      <c r="J112" s="10"/>
      <c r="K112" s="10"/>
      <c r="L112" s="10"/>
      <c r="M112" s="10"/>
      <c r="N112" s="18"/>
      <c r="O112" s="18"/>
    </row>
    <row r="113" ht="45" customHeight="1" spans="1:15">
      <c r="A113" s="3">
        <v>110</v>
      </c>
      <c r="B113" s="11" t="s">
        <v>246</v>
      </c>
      <c r="C113" s="10">
        <v>50</v>
      </c>
      <c r="D113" s="10">
        <v>0</v>
      </c>
      <c r="E113" s="10"/>
      <c r="F113" s="10">
        <f t="shared" si="2"/>
        <v>50</v>
      </c>
      <c r="G113" s="10">
        <f t="shared" si="3"/>
        <v>5</v>
      </c>
      <c r="H113" s="10">
        <v>38</v>
      </c>
      <c r="I113" s="13"/>
      <c r="J113" s="10"/>
      <c r="K113" s="10"/>
      <c r="L113" s="10"/>
      <c r="M113" s="10"/>
      <c r="N113" s="18"/>
      <c r="O113" s="18"/>
    </row>
    <row r="114" ht="45" customHeight="1" spans="1:15">
      <c r="A114" s="3">
        <v>111</v>
      </c>
      <c r="B114" s="11" t="s">
        <v>174</v>
      </c>
      <c r="C114" s="10">
        <v>50</v>
      </c>
      <c r="D114" s="10">
        <v>0</v>
      </c>
      <c r="E114" s="10"/>
      <c r="F114" s="10">
        <f t="shared" si="2"/>
        <v>50</v>
      </c>
      <c r="G114" s="10">
        <f t="shared" si="3"/>
        <v>5</v>
      </c>
      <c r="H114" s="10">
        <v>38</v>
      </c>
      <c r="I114" s="13"/>
      <c r="J114" s="10"/>
      <c r="K114" s="10"/>
      <c r="L114" s="10"/>
      <c r="M114" s="10"/>
      <c r="N114" s="18"/>
      <c r="O114" s="18"/>
    </row>
    <row r="115" ht="45" customHeight="1" spans="1:15">
      <c r="A115" s="3">
        <v>112</v>
      </c>
      <c r="B115" s="11" t="s">
        <v>108</v>
      </c>
      <c r="C115" s="10">
        <v>50</v>
      </c>
      <c r="D115" s="10">
        <v>0</v>
      </c>
      <c r="E115" s="10"/>
      <c r="F115" s="10">
        <f t="shared" si="2"/>
        <v>50</v>
      </c>
      <c r="G115" s="10">
        <f t="shared" si="3"/>
        <v>5</v>
      </c>
      <c r="H115" s="10">
        <v>38</v>
      </c>
      <c r="I115" s="13"/>
      <c r="J115" s="10"/>
      <c r="K115" s="10"/>
      <c r="L115" s="10"/>
      <c r="M115" s="10"/>
      <c r="N115" s="18"/>
      <c r="O115" s="18"/>
    </row>
    <row r="116" ht="45" customHeight="1" spans="1:15">
      <c r="A116" s="3">
        <v>113</v>
      </c>
      <c r="B116" s="11" t="s">
        <v>56</v>
      </c>
      <c r="C116" s="10">
        <v>50</v>
      </c>
      <c r="D116" s="10">
        <v>0</v>
      </c>
      <c r="E116" s="10"/>
      <c r="F116" s="10">
        <f t="shared" si="2"/>
        <v>50</v>
      </c>
      <c r="G116" s="10">
        <f t="shared" si="3"/>
        <v>5</v>
      </c>
      <c r="H116" s="10">
        <v>38</v>
      </c>
      <c r="I116" s="13"/>
      <c r="J116" s="10"/>
      <c r="K116" s="10"/>
      <c r="L116" s="10"/>
      <c r="M116" s="10"/>
      <c r="N116" s="18"/>
      <c r="O116" s="18"/>
    </row>
    <row r="117" ht="45" customHeight="1" spans="1:15">
      <c r="A117" s="3">
        <v>114</v>
      </c>
      <c r="B117" s="11" t="s">
        <v>156</v>
      </c>
      <c r="C117" s="10">
        <v>50</v>
      </c>
      <c r="D117" s="10">
        <v>0</v>
      </c>
      <c r="E117" s="10"/>
      <c r="F117" s="10">
        <f t="shared" si="2"/>
        <v>50</v>
      </c>
      <c r="G117" s="10">
        <f t="shared" si="3"/>
        <v>5</v>
      </c>
      <c r="H117" s="10">
        <v>38</v>
      </c>
      <c r="I117" s="13"/>
      <c r="J117" s="10"/>
      <c r="K117" s="10"/>
      <c r="L117" s="10"/>
      <c r="M117" s="10"/>
      <c r="N117" s="18"/>
      <c r="O117" s="18"/>
    </row>
    <row r="118" ht="45" customHeight="1" spans="1:15">
      <c r="A118" s="3">
        <v>115</v>
      </c>
      <c r="B118" s="11" t="s">
        <v>152</v>
      </c>
      <c r="C118" s="10">
        <v>50</v>
      </c>
      <c r="D118" s="10">
        <v>0</v>
      </c>
      <c r="E118" s="10"/>
      <c r="F118" s="10">
        <f t="shared" si="2"/>
        <v>50</v>
      </c>
      <c r="G118" s="10">
        <f t="shared" si="3"/>
        <v>5</v>
      </c>
      <c r="H118" s="10">
        <v>38</v>
      </c>
      <c r="I118" s="13"/>
      <c r="J118" s="10"/>
      <c r="K118" s="10"/>
      <c r="L118" s="10"/>
      <c r="M118" s="10"/>
      <c r="N118" s="18"/>
      <c r="O118" s="18"/>
    </row>
    <row r="119" ht="45" customHeight="1" spans="1:15">
      <c r="A119" s="3">
        <v>116</v>
      </c>
      <c r="B119" s="11" t="s">
        <v>154</v>
      </c>
      <c r="C119" s="10">
        <v>50</v>
      </c>
      <c r="D119" s="10">
        <v>0</v>
      </c>
      <c r="E119" s="10"/>
      <c r="F119" s="10">
        <f t="shared" si="2"/>
        <v>50</v>
      </c>
      <c r="G119" s="10">
        <f t="shared" si="3"/>
        <v>5</v>
      </c>
      <c r="H119" s="10">
        <v>38</v>
      </c>
      <c r="I119" s="13"/>
      <c r="J119" s="10"/>
      <c r="K119" s="10"/>
      <c r="L119" s="10"/>
      <c r="M119" s="10"/>
      <c r="N119" s="18"/>
      <c r="O119" s="18"/>
    </row>
    <row r="120" ht="45" customHeight="1" spans="1:15">
      <c r="A120" s="3">
        <v>117</v>
      </c>
      <c r="B120" s="11" t="s">
        <v>164</v>
      </c>
      <c r="C120" s="10">
        <v>50</v>
      </c>
      <c r="D120" s="10">
        <v>0</v>
      </c>
      <c r="E120" s="10"/>
      <c r="F120" s="10">
        <f t="shared" si="2"/>
        <v>50</v>
      </c>
      <c r="G120" s="10">
        <f t="shared" si="3"/>
        <v>5</v>
      </c>
      <c r="H120" s="10">
        <v>38</v>
      </c>
      <c r="I120" s="13"/>
      <c r="J120" s="10"/>
      <c r="K120" s="10"/>
      <c r="L120" s="10"/>
      <c r="M120" s="10"/>
      <c r="N120" s="18"/>
      <c r="O120" s="18"/>
    </row>
    <row r="121" ht="45" customHeight="1" spans="1:15">
      <c r="A121" s="3">
        <v>118</v>
      </c>
      <c r="B121" s="11" t="s">
        <v>232</v>
      </c>
      <c r="C121" s="10">
        <v>50</v>
      </c>
      <c r="D121" s="10">
        <v>0</v>
      </c>
      <c r="E121" s="10"/>
      <c r="F121" s="10">
        <f t="shared" si="2"/>
        <v>50</v>
      </c>
      <c r="G121" s="10">
        <f t="shared" si="3"/>
        <v>5</v>
      </c>
      <c r="H121" s="10">
        <v>38</v>
      </c>
      <c r="I121" s="13"/>
      <c r="J121" s="10"/>
      <c r="K121" s="10"/>
      <c r="L121" s="10"/>
      <c r="M121" s="10"/>
      <c r="N121" s="18"/>
      <c r="O121" s="18"/>
    </row>
    <row r="122" ht="45" customHeight="1" spans="1:15">
      <c r="A122" s="3">
        <v>119</v>
      </c>
      <c r="B122" s="11" t="s">
        <v>188</v>
      </c>
      <c r="C122" s="10">
        <v>50</v>
      </c>
      <c r="D122" s="10">
        <v>0</v>
      </c>
      <c r="E122" s="10"/>
      <c r="F122" s="10">
        <f t="shared" si="2"/>
        <v>50</v>
      </c>
      <c r="G122" s="10">
        <f t="shared" si="3"/>
        <v>5</v>
      </c>
      <c r="H122" s="10">
        <v>38</v>
      </c>
      <c r="I122" s="13"/>
      <c r="J122" s="10"/>
      <c r="K122" s="10"/>
      <c r="L122" s="10"/>
      <c r="M122" s="10"/>
      <c r="N122" s="18"/>
      <c r="O122" s="18"/>
    </row>
    <row r="123" ht="45" customHeight="1" spans="1:15">
      <c r="A123" s="3">
        <v>120</v>
      </c>
      <c r="B123" s="11" t="s">
        <v>264</v>
      </c>
      <c r="C123" s="10">
        <v>50</v>
      </c>
      <c r="D123" s="10">
        <v>0</v>
      </c>
      <c r="E123" s="10"/>
      <c r="F123" s="10">
        <f t="shared" si="2"/>
        <v>50</v>
      </c>
      <c r="G123" s="10">
        <f t="shared" si="3"/>
        <v>5</v>
      </c>
      <c r="H123" s="10">
        <v>38</v>
      </c>
      <c r="I123" s="13"/>
      <c r="J123" s="10"/>
      <c r="K123" s="10"/>
      <c r="L123" s="10"/>
      <c r="M123" s="10"/>
      <c r="N123" s="18"/>
      <c r="O123" s="18"/>
    </row>
    <row r="124" ht="45" customHeight="1" spans="1:15">
      <c r="A124" s="3">
        <v>121</v>
      </c>
      <c r="B124" s="11" t="s">
        <v>236</v>
      </c>
      <c r="C124" s="10">
        <v>50</v>
      </c>
      <c r="D124" s="10">
        <v>0</v>
      </c>
      <c r="E124" s="10"/>
      <c r="F124" s="10">
        <f t="shared" si="2"/>
        <v>50</v>
      </c>
      <c r="G124" s="10">
        <f t="shared" si="3"/>
        <v>5</v>
      </c>
      <c r="H124" s="10">
        <v>38</v>
      </c>
      <c r="I124" s="13"/>
      <c r="J124" s="10"/>
      <c r="K124" s="10"/>
      <c r="L124" s="10"/>
      <c r="M124" s="10"/>
      <c r="N124" s="18"/>
      <c r="O124" s="18"/>
    </row>
    <row r="125" ht="45" customHeight="1" spans="1:15">
      <c r="A125" s="3">
        <v>122</v>
      </c>
      <c r="B125" s="11" t="s">
        <v>260</v>
      </c>
      <c r="C125" s="10">
        <v>50</v>
      </c>
      <c r="D125" s="10">
        <v>0</v>
      </c>
      <c r="E125" s="10"/>
      <c r="F125" s="10">
        <f t="shared" si="2"/>
        <v>50</v>
      </c>
      <c r="G125" s="10">
        <f t="shared" si="3"/>
        <v>5</v>
      </c>
      <c r="H125" s="10">
        <v>38</v>
      </c>
      <c r="I125" s="13"/>
      <c r="J125" s="10"/>
      <c r="K125" s="10"/>
      <c r="L125" s="10"/>
      <c r="M125" s="10"/>
      <c r="N125" s="18"/>
      <c r="O125" s="18"/>
    </row>
    <row r="126" ht="45" customHeight="1" spans="1:15">
      <c r="A126" s="3">
        <v>123</v>
      </c>
      <c r="B126" s="11" t="s">
        <v>244</v>
      </c>
      <c r="C126" s="10">
        <v>50</v>
      </c>
      <c r="D126" s="10">
        <v>0</v>
      </c>
      <c r="E126" s="10"/>
      <c r="F126" s="10">
        <f t="shared" si="2"/>
        <v>50</v>
      </c>
      <c r="G126" s="10">
        <f t="shared" si="3"/>
        <v>5</v>
      </c>
      <c r="H126" s="10">
        <v>38</v>
      </c>
      <c r="I126" s="13"/>
      <c r="J126" s="10"/>
      <c r="K126" s="10"/>
      <c r="L126" s="10"/>
      <c r="M126" s="10"/>
      <c r="N126" s="18"/>
      <c r="O126" s="18"/>
    </row>
    <row r="127" ht="45" customHeight="1" spans="1:15">
      <c r="A127" s="3">
        <v>124</v>
      </c>
      <c r="B127" s="11" t="s">
        <v>240</v>
      </c>
      <c r="C127" s="10">
        <v>50</v>
      </c>
      <c r="D127" s="10">
        <v>0</v>
      </c>
      <c r="E127" s="10"/>
      <c r="F127" s="10">
        <f t="shared" si="2"/>
        <v>50</v>
      </c>
      <c r="G127" s="10">
        <f t="shared" si="3"/>
        <v>5</v>
      </c>
      <c r="H127" s="10">
        <v>38</v>
      </c>
      <c r="I127" s="13"/>
      <c r="J127" s="10"/>
      <c r="K127" s="10"/>
      <c r="L127" s="10"/>
      <c r="M127" s="10"/>
      <c r="N127" s="18"/>
      <c r="O127" s="18"/>
    </row>
    <row r="128" spans="3:3">
      <c r="C128" s="23"/>
    </row>
    <row r="129" spans="3:3">
      <c r="C129" s="23"/>
    </row>
    <row r="130" spans="3:3">
      <c r="C130" s="23"/>
    </row>
    <row r="131" spans="3:3">
      <c r="C131" s="23"/>
    </row>
  </sheetData>
  <mergeCells count="127">
    <mergeCell ref="B1:O1"/>
    <mergeCell ref="B2:C2"/>
    <mergeCell ref="I3:M3"/>
    <mergeCell ref="I4:M4"/>
    <mergeCell ref="I5:M5"/>
    <mergeCell ref="I6:M6"/>
    <mergeCell ref="I7:M7"/>
    <mergeCell ref="I8:M8"/>
    <mergeCell ref="I9:M9"/>
    <mergeCell ref="I10:M10"/>
    <mergeCell ref="I11:M11"/>
    <mergeCell ref="I12:M12"/>
    <mergeCell ref="I13:M13"/>
    <mergeCell ref="I14:M14"/>
    <mergeCell ref="I15:M15"/>
    <mergeCell ref="I16:M16"/>
    <mergeCell ref="I17:M17"/>
    <mergeCell ref="I18:M18"/>
    <mergeCell ref="I19:M19"/>
    <mergeCell ref="I20:M20"/>
    <mergeCell ref="I21:M21"/>
    <mergeCell ref="I22:M22"/>
    <mergeCell ref="I23:M23"/>
    <mergeCell ref="I24:M24"/>
    <mergeCell ref="I25:M25"/>
    <mergeCell ref="I26:M26"/>
    <mergeCell ref="I27:M27"/>
    <mergeCell ref="I28:M28"/>
    <mergeCell ref="I29:M29"/>
    <mergeCell ref="I30:M30"/>
    <mergeCell ref="I31:M31"/>
    <mergeCell ref="I32:M32"/>
    <mergeCell ref="I33:M33"/>
    <mergeCell ref="I34:M34"/>
    <mergeCell ref="I35:M35"/>
    <mergeCell ref="I36:M36"/>
    <mergeCell ref="I37:M37"/>
    <mergeCell ref="I38:M38"/>
    <mergeCell ref="I39:M39"/>
    <mergeCell ref="I40:M40"/>
    <mergeCell ref="I41:M41"/>
    <mergeCell ref="I42:M42"/>
    <mergeCell ref="I43:M43"/>
    <mergeCell ref="I44:M44"/>
    <mergeCell ref="I45:M45"/>
    <mergeCell ref="I46:M46"/>
    <mergeCell ref="I47:M47"/>
    <mergeCell ref="I48:M48"/>
    <mergeCell ref="I49:M49"/>
    <mergeCell ref="I50:M50"/>
    <mergeCell ref="I51:M51"/>
    <mergeCell ref="I52:M52"/>
    <mergeCell ref="I53:M53"/>
    <mergeCell ref="I54:M54"/>
    <mergeCell ref="I55:M55"/>
    <mergeCell ref="I56:M56"/>
    <mergeCell ref="I57:M57"/>
    <mergeCell ref="I58:M58"/>
    <mergeCell ref="I59:M59"/>
    <mergeCell ref="I60:M60"/>
    <mergeCell ref="I61:M61"/>
    <mergeCell ref="I62:M62"/>
    <mergeCell ref="I63:M63"/>
    <mergeCell ref="I64:M64"/>
    <mergeCell ref="I65:M65"/>
    <mergeCell ref="I66:M66"/>
    <mergeCell ref="I67:M67"/>
    <mergeCell ref="I68:M68"/>
    <mergeCell ref="I69:M69"/>
    <mergeCell ref="I70:M70"/>
    <mergeCell ref="I71:M71"/>
    <mergeCell ref="I72:M72"/>
    <mergeCell ref="I73:M73"/>
    <mergeCell ref="I74:M74"/>
    <mergeCell ref="I75:M75"/>
    <mergeCell ref="I76:M76"/>
    <mergeCell ref="I77:M77"/>
    <mergeCell ref="I78:M78"/>
    <mergeCell ref="I79:M79"/>
    <mergeCell ref="I80:M80"/>
    <mergeCell ref="I81:M81"/>
    <mergeCell ref="I82:M82"/>
    <mergeCell ref="I83:M83"/>
    <mergeCell ref="I84:M84"/>
    <mergeCell ref="I85:M85"/>
    <mergeCell ref="I86:M86"/>
    <mergeCell ref="I87:M87"/>
    <mergeCell ref="I88:M88"/>
    <mergeCell ref="I89:M89"/>
    <mergeCell ref="I90:M90"/>
    <mergeCell ref="I91:M91"/>
    <mergeCell ref="I92:M92"/>
    <mergeCell ref="I93:M93"/>
    <mergeCell ref="I94:M94"/>
    <mergeCell ref="I95:M95"/>
    <mergeCell ref="I96:M96"/>
    <mergeCell ref="I97:M97"/>
    <mergeCell ref="I98:M98"/>
    <mergeCell ref="I99:M99"/>
    <mergeCell ref="I100:M100"/>
    <mergeCell ref="I101:M101"/>
    <mergeCell ref="I102:M102"/>
    <mergeCell ref="I103:M103"/>
    <mergeCell ref="I104:M104"/>
    <mergeCell ref="I105:M105"/>
    <mergeCell ref="I106:M106"/>
    <mergeCell ref="I107:M107"/>
    <mergeCell ref="I108:M108"/>
    <mergeCell ref="I109:M109"/>
    <mergeCell ref="I110:M110"/>
    <mergeCell ref="I111:M111"/>
    <mergeCell ref="I112:M112"/>
    <mergeCell ref="I113:M113"/>
    <mergeCell ref="I114:M114"/>
    <mergeCell ref="I115:M115"/>
    <mergeCell ref="I116:M116"/>
    <mergeCell ref="I117:M117"/>
    <mergeCell ref="I118:M118"/>
    <mergeCell ref="I119:M119"/>
    <mergeCell ref="I120:M120"/>
    <mergeCell ref="I121:M121"/>
    <mergeCell ref="I122:M122"/>
    <mergeCell ref="I123:M123"/>
    <mergeCell ref="I124:M124"/>
    <mergeCell ref="I125:M125"/>
    <mergeCell ref="I126:M126"/>
    <mergeCell ref="I127:M127"/>
  </mergeCells>
  <pageMargins left="0.75" right="0.75" top="0.432638888888889" bottom="0.236111111111111" header="0.5" footer="0.5"/>
  <pageSetup paperSize="9" scale="5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综合素质测评成绩</vt:lpstr>
      <vt:lpstr>德育测评</vt:lpstr>
      <vt:lpstr>智育测评</vt:lpstr>
      <vt:lpstr>文体测评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dodo酱</cp:lastModifiedBy>
  <dcterms:created xsi:type="dcterms:W3CDTF">2022-09-13T06:51:00Z</dcterms:created>
  <dcterms:modified xsi:type="dcterms:W3CDTF">2023-09-26T01:44:02Z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FB96A19CE10849D19A0958570B581953_13</vt:lpwstr>
  </property>
  <property fmtid="{D5CDD505-2E9C-101B-9397-08002B2CF9AE}" pid="3" name="KSOProductBuildVer">
    <vt:lpwstr>2052-12.1.0.15374</vt:lpwstr>
  </property>
</Properties>
</file>