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3"/>
  </bookViews>
  <sheets>
    <sheet name="综合素质测评成绩" sheetId="1" r:id="rId1"/>
    <sheet name="德育测评" sheetId="4" r:id="rId2"/>
    <sheet name="智育测评" sheetId="2" r:id="rId3"/>
    <sheet name="文体测评" sheetId="3" r:id="rId4"/>
  </sheets>
  <calcPr calcId="144525"/>
</workbook>
</file>

<file path=xl/sharedStrings.xml><?xml version="1.0" encoding="utf-8"?>
<sst xmlns="http://schemas.openxmlformats.org/spreadsheetml/2006/main" count="1050" uniqueCount="501">
  <si>
    <t>2022-2023学年2022级法学专业  综合素质测评成绩</t>
  </si>
  <si>
    <t>（学院盖章）</t>
  </si>
  <si>
    <t>序号</t>
  </si>
  <si>
    <t>学号</t>
  </si>
  <si>
    <t>姓名</t>
  </si>
  <si>
    <t>智育成绩</t>
  </si>
  <si>
    <t>智育排名</t>
  </si>
  <si>
    <t>德育成绩</t>
  </si>
  <si>
    <t>德育排名</t>
  </si>
  <si>
    <t>文体成绩</t>
  </si>
  <si>
    <t>文体排名</t>
  </si>
  <si>
    <t>综合素质测评总分</t>
  </si>
  <si>
    <t>综合素质测评排名</t>
  </si>
  <si>
    <t>绩点</t>
  </si>
  <si>
    <t>四级成绩</t>
  </si>
  <si>
    <t>是否有挂科</t>
  </si>
  <si>
    <t>本人签字</t>
  </si>
  <si>
    <t>备注</t>
  </si>
  <si>
    <t>王子旗</t>
  </si>
  <si>
    <t>否</t>
  </si>
  <si>
    <t>周思妤</t>
  </si>
  <si>
    <t>范绮航</t>
  </si>
  <si>
    <t>刘川溥</t>
  </si>
  <si>
    <t>王欣子</t>
  </si>
  <si>
    <t>周宇航</t>
  </si>
  <si>
    <t>赵思琪</t>
  </si>
  <si>
    <t>程梦</t>
  </si>
  <si>
    <t>吴晶仪</t>
  </si>
  <si>
    <t xml:space="preserve">孙萌泽 </t>
  </si>
  <si>
    <t>郭子豪</t>
  </si>
  <si>
    <t>张心航</t>
  </si>
  <si>
    <t>刘昕溢</t>
  </si>
  <si>
    <t>徐可</t>
  </si>
  <si>
    <t>刘莹</t>
  </si>
  <si>
    <t>张宏铄</t>
  </si>
  <si>
    <t>李逢时</t>
  </si>
  <si>
    <t>赵安琪</t>
  </si>
  <si>
    <t>侯辰泽</t>
  </si>
  <si>
    <t>程谊雯</t>
  </si>
  <si>
    <t>郑伊辰</t>
  </si>
  <si>
    <t>潘阳</t>
  </si>
  <si>
    <t>王俊博</t>
  </si>
  <si>
    <t>潘洋洋</t>
  </si>
  <si>
    <t>李春莹</t>
  </si>
  <si>
    <t>马梦嵘</t>
  </si>
  <si>
    <t>侯志敏</t>
  </si>
  <si>
    <t>宋天伟</t>
  </si>
  <si>
    <t>唐钰冰</t>
  </si>
  <si>
    <t>郭嘉音</t>
  </si>
  <si>
    <t>韩沐淇</t>
  </si>
  <si>
    <t>章亦婷</t>
  </si>
  <si>
    <t>代斯琪</t>
  </si>
  <si>
    <t>李明威</t>
  </si>
  <si>
    <t>段钧泽</t>
  </si>
  <si>
    <t xml:space="preserve">王佳 </t>
  </si>
  <si>
    <t>樊雪</t>
  </si>
  <si>
    <t>潘禹陶</t>
  </si>
  <si>
    <t>徐圣瑶</t>
  </si>
  <si>
    <t>李昊阳</t>
  </si>
  <si>
    <t>是</t>
  </si>
  <si>
    <t>祝璇</t>
  </si>
  <si>
    <t>杜荣臻</t>
  </si>
  <si>
    <t>刘雨</t>
  </si>
  <si>
    <t>贾思滢</t>
  </si>
  <si>
    <t>张笑萱</t>
  </si>
  <si>
    <t>刘娉婷</t>
  </si>
  <si>
    <t xml:space="preserve">宋美静 </t>
  </si>
  <si>
    <t>都明蒴</t>
  </si>
  <si>
    <t>刘佳鑫</t>
  </si>
  <si>
    <t>李禹含</t>
  </si>
  <si>
    <t>谢佳羽</t>
  </si>
  <si>
    <t>郎佳林</t>
  </si>
  <si>
    <t>李怀宇</t>
  </si>
  <si>
    <t xml:space="preserve">朱佳灵 </t>
  </si>
  <si>
    <t>赵昊</t>
  </si>
  <si>
    <t>李佳倩</t>
  </si>
  <si>
    <t>陈文源</t>
  </si>
  <si>
    <t>郝思涵</t>
  </si>
  <si>
    <t>宋文文</t>
  </si>
  <si>
    <t>战姝然</t>
  </si>
  <si>
    <t>李欣颐</t>
  </si>
  <si>
    <t>李京诺</t>
  </si>
  <si>
    <t xml:space="preserve">王若萦 </t>
  </si>
  <si>
    <t>徐艺萌</t>
  </si>
  <si>
    <t>王一焱</t>
  </si>
  <si>
    <t>张婧</t>
  </si>
  <si>
    <t>黄新宇</t>
  </si>
  <si>
    <t>侯百川</t>
  </si>
  <si>
    <t>彭鑫然</t>
  </si>
  <si>
    <t>王淇萱</t>
  </si>
  <si>
    <t>张长海</t>
  </si>
  <si>
    <t xml:space="preserve">郭紫璇 </t>
  </si>
  <si>
    <t xml:space="preserve">王淼 </t>
  </si>
  <si>
    <t>郭丽俫</t>
  </si>
  <si>
    <t>于倩</t>
  </si>
  <si>
    <t>吴婉滢</t>
  </si>
  <si>
    <t xml:space="preserve">刘嘉禾 </t>
  </si>
  <si>
    <t>张洋</t>
  </si>
  <si>
    <t>王静怡</t>
  </si>
  <si>
    <t xml:space="preserve">丁荣欣 </t>
  </si>
  <si>
    <t>张荣荣</t>
  </si>
  <si>
    <t>巩思璇</t>
  </si>
  <si>
    <t>李文慧</t>
  </si>
  <si>
    <t>王成源</t>
  </si>
  <si>
    <t>胡雅茹</t>
  </si>
  <si>
    <t>王钧琦</t>
  </si>
  <si>
    <t>王玉霞</t>
  </si>
  <si>
    <t>翟千慧</t>
  </si>
  <si>
    <t>张耀元</t>
  </si>
  <si>
    <t>王雯祺</t>
  </si>
  <si>
    <t xml:space="preserve">杨洋 </t>
  </si>
  <si>
    <t>谢思伟</t>
  </si>
  <si>
    <t xml:space="preserve">邢妙 </t>
  </si>
  <si>
    <t>金家存</t>
  </si>
  <si>
    <t>李伟宁</t>
  </si>
  <si>
    <t>陈天</t>
  </si>
  <si>
    <t>曲尼卓玛</t>
  </si>
  <si>
    <t>刘娜</t>
  </si>
  <si>
    <t>衣韦光</t>
  </si>
  <si>
    <t>王森</t>
  </si>
  <si>
    <t>张峰赫</t>
  </si>
  <si>
    <t>腾杨</t>
  </si>
  <si>
    <t>李振业</t>
  </si>
  <si>
    <t xml:space="preserve">熊文君 </t>
  </si>
  <si>
    <t>邵科元</t>
  </si>
  <si>
    <t>陆瑶</t>
  </si>
  <si>
    <t>许博文</t>
  </si>
  <si>
    <t>刘福强</t>
  </si>
  <si>
    <t>赵溪</t>
  </si>
  <si>
    <t xml:space="preserve">唐冬儿 </t>
  </si>
  <si>
    <t>郭臻</t>
  </si>
  <si>
    <t>孙培元</t>
  </si>
  <si>
    <t>王可熠</t>
  </si>
  <si>
    <t>杨凤娇</t>
  </si>
  <si>
    <t>孟思晗</t>
  </si>
  <si>
    <t>王箭锋</t>
  </si>
  <si>
    <t>谌泊霏</t>
  </si>
  <si>
    <t>巴桑扎西</t>
  </si>
  <si>
    <t>曲珍</t>
  </si>
  <si>
    <t>付宗元</t>
  </si>
  <si>
    <t>王庆磊</t>
  </si>
  <si>
    <t>边巴扎西</t>
  </si>
  <si>
    <t>高硕</t>
  </si>
  <si>
    <t>四朗曲珍</t>
  </si>
  <si>
    <t>巴桑</t>
  </si>
  <si>
    <t>次德吉</t>
  </si>
  <si>
    <t>索朗措姆</t>
  </si>
  <si>
    <t>格桑伦珠</t>
  </si>
  <si>
    <t>龚进豪</t>
  </si>
  <si>
    <t>白玛旦增</t>
  </si>
  <si>
    <t>辅导员：</t>
  </si>
  <si>
    <t>副书记:</t>
  </si>
  <si>
    <t>2022-2023学年2022级法学专业 德育测评成绩</t>
  </si>
  <si>
    <t>基础分（满分60）</t>
  </si>
  <si>
    <t>奖励分（满分40）</t>
  </si>
  <si>
    <t>扣分</t>
  </si>
  <si>
    <t>总分</t>
  </si>
  <si>
    <t>德育测评得分</t>
  </si>
  <si>
    <t>德育测评排名</t>
  </si>
  <si>
    <t>奖励分、扣分明细</t>
  </si>
  <si>
    <t>1.大一下学期团委宣传部部员+1
2.原学院认定+6.4</t>
  </si>
  <si>
    <t>1.班级团支书+4
2.新生互帮互助小组+0.5
3.返家乡社会活动+0.5</t>
  </si>
  <si>
    <t>1.团支部书记+4
2.易班工作站成员+1</t>
  </si>
  <si>
    <t>1.班长+4
2.乒乓球社团成员+1</t>
  </si>
  <si>
    <t>1.寒暑假返家乡社会实践活动+1
4.班级班长+2
5.校团委青媒体中心干事+1
6.2022级迎新志愿者+0.5</t>
  </si>
  <si>
    <t>1.2022-2023年2202班班长+4
2.2022级迎新志愿者+0.5</t>
  </si>
  <si>
    <t xml:space="preserve">
2.2202班班级团支部书记+4</t>
  </si>
  <si>
    <t>1.校园电视台创意设计部副部长+4</t>
  </si>
  <si>
    <t xml:space="preserve">1.2203班班长+4                                                                     </t>
  </si>
  <si>
    <t>1.团委综合事务部部员+2
2.2203班宣传委员+1
3.互帮互助小组+0.5
4.返家乡乡活动+0.5</t>
  </si>
  <si>
    <t xml:space="preserve">
1.法学院幼芽普法队队员+2
2.教官+1
3.心理委员+1
</t>
  </si>
  <si>
    <t>1.组织委员+2
2.优秀文明寝室三等奖+2</t>
  </si>
  <si>
    <t>1.校级学生组织阳光广播台综艺部部员＋2
2.2202班班级文艺委员＋1
3.扬帆计划志愿活动＋0.5
4.22级迎新志愿者＋0.5</t>
  </si>
  <si>
    <t>1、团委综合事务部部员+2
2、“返家乡”志愿服务活动+0.5
3、“扬帆计划”志愿者+0.5
4、22级迎新志愿服务活动+0.5</t>
  </si>
  <si>
    <r>
      <rPr>
        <sz val="10"/>
        <color theme="1"/>
        <rFont val="宋体"/>
        <charset val="134"/>
        <scheme val="minor"/>
      </rPr>
      <t>1.一学期团支书+2​ 
2.教官+1​</t>
    </r>
    <r>
      <rPr>
        <sz val="10"/>
        <color rgb="FFFF0000"/>
        <rFont val="宋体"/>
        <charset val="134"/>
        <scheme val="minor"/>
      </rPr>
      <t xml:space="preserve"> </t>
    </r>
    <r>
      <rPr>
        <sz val="10"/>
        <color theme="1"/>
        <rFont val="宋体"/>
        <charset val="134"/>
        <scheme val="minor"/>
      </rPr>
      <t xml:space="preserve">
3.返家乡志愿活动+0.5</t>
    </r>
  </si>
  <si>
    <t xml:space="preserve">1.幼芽普法宣传队成员+2
2.2023届学生教官+1
3.辽宁省第十四届运动会（群众组）国防体育比赛优秀志愿者+0.5
</t>
  </si>
  <si>
    <t>1.法学院易班平台运营部部员+2
2.2202班组织委员+1
3.22迎新志愿者+0.5</t>
  </si>
  <si>
    <t>1.班委会成员心理委员+1
2.新媒体中心部门成员+2</t>
  </si>
  <si>
    <r>
      <rPr>
        <sz val="10"/>
        <color theme="1"/>
        <rFont val="宋体"/>
        <charset val="134"/>
        <scheme val="minor"/>
      </rPr>
      <t xml:space="preserve">1.学院二课活动部部员+2
</t>
    </r>
    <r>
      <rPr>
        <sz val="10"/>
        <rFont val="宋体"/>
        <charset val="134"/>
        <scheme val="minor"/>
      </rPr>
      <t>2.2203班组织委员 +1</t>
    </r>
    <r>
      <rPr>
        <sz val="10"/>
        <color theme="1"/>
        <rFont val="宋体"/>
        <charset val="134"/>
        <scheme val="minor"/>
      </rPr>
      <t xml:space="preserve">
</t>
    </r>
  </si>
  <si>
    <t>1.宣传委员+1
2.易班工作站成员+2</t>
  </si>
  <si>
    <t>1.学习委员+1
2.法律协会生活权益部部员+2</t>
  </si>
  <si>
    <t>1.校级学生组织阳光电视台部员＋2
2.22级迎新志愿者+0.5
3.暑期返家乡志愿活动＋0.5</t>
  </si>
  <si>
    <t>1.返家乡志愿活动+0.5
2.2202班宣传委员+2
3.22级迎新+0.5</t>
  </si>
  <si>
    <t>1.法学院团委发展部部员+2
2.2022~2023年2班生活委员+1</t>
  </si>
  <si>
    <t>1.团支书+1
2.法律协会辩论队成员+2</t>
  </si>
  <si>
    <t>1.法学院易班综合事务部部员+1
2.2202班体育委员+1
3、22迎新志愿者+0.5</t>
  </si>
  <si>
    <t>1.南区五号楼三单元长+2
2.扬帆计划志愿者+0.5</t>
  </si>
  <si>
    <t>1.班委宣传委员+2
2.返家乡+0.5</t>
  </si>
  <si>
    <t>1.大学生记者团团员+2
2.寒暑假返家乡社会实践活动+0.5</t>
  </si>
  <si>
    <t>1.“返家乡”优秀志愿者+0.5
2.院团委组织部部员+2</t>
  </si>
  <si>
    <t>1.生活委员＋2
2.22级迎新志愿者+0.5</t>
  </si>
  <si>
    <t>1.53413寝室长+2
2.法学院开学迎新志愿者+0.5</t>
  </si>
  <si>
    <t xml:space="preserve">
1.学生会宣传部部员+2
2.互帮互助小组 +0.5</t>
  </si>
  <si>
    <t xml:space="preserve">1.互帮互助小组 +0.5
2.记者团文艺副刊部部员 +2
</t>
  </si>
  <si>
    <t>1.法律协会幼芽普法宣传队队员+2
2.一学期生活委员+0.5</t>
  </si>
  <si>
    <t>1.学生会二课活动部部员+2
2.互帮互助小组+0.5</t>
  </si>
  <si>
    <t xml:space="preserve">1.校勤工助学中心人力资源部部员+2
2.一学期学委+0.5
</t>
  </si>
  <si>
    <t>1.2022-2023学年法学院2203班学习委员＋1 （半学年）
2.参加军训助教团工作+1
3.辽宁省第十四届运动会优秀志愿者 +0.5</t>
  </si>
  <si>
    <t>1.南区63212寝室寝室长+2
2.22迎新志愿者+0.5</t>
  </si>
  <si>
    <t>1.校团委青媒体中心部员+2
3.22迎新志愿者+0.5</t>
  </si>
  <si>
    <t>1.法学院团委志愿实践部部员+2
2.2022级迎新志愿者+0.5</t>
  </si>
  <si>
    <t>1.2022～2023年2202班学习委员+2
2.22届迎新志愿者+0.5</t>
  </si>
  <si>
    <t>1.法学院易班宣传部成员+2
2.法学院迎新互帮互助小组+0.5</t>
  </si>
  <si>
    <t xml:space="preserve">
1.寝室长+2</t>
  </si>
  <si>
    <t>1.法学院学生会双创部成员+1
2.2202班班级心理委员+0.5
3.22迎新志愿者+0.5</t>
  </si>
  <si>
    <t xml:space="preserve">
2.法学院辩论队队员+2</t>
  </si>
  <si>
    <t>1.心理委员+2</t>
  </si>
  <si>
    <t>1.古生物博物馆自管会办公室部员+2</t>
  </si>
  <si>
    <t>1.新媒体联盟办公室部员+2</t>
  </si>
  <si>
    <t xml:space="preserve">1.新闻中心校园媒体社团成员+2			</t>
  </si>
  <si>
    <t>1.班长+2</t>
  </si>
  <si>
    <t>1.学习委员+2</t>
  </si>
  <si>
    <t>1.校团委青媒体中心干事+2</t>
  </si>
  <si>
    <t>1.宣传委员+2</t>
  </si>
  <si>
    <t>1.寝室长+2</t>
  </si>
  <si>
    <t xml:space="preserve">1.寝室长+2
</t>
  </si>
  <si>
    <t>1. 沈阳师范大学新闻中心校园媒体成员+2</t>
  </si>
  <si>
    <t>1.新媒体联盟采编中心干事 +2</t>
  </si>
  <si>
    <t>1.学习部部员+2</t>
  </si>
  <si>
    <t>1.团委第二课堂成绩单管理部部员＋2</t>
  </si>
  <si>
    <t>1.2203班文艺委员+2</t>
  </si>
  <si>
    <t>1.院学生会双创部部员+2</t>
  </si>
  <si>
    <t>1.法协心协活动部部员+2</t>
  </si>
  <si>
    <t xml:space="preserve">1.法学院辩论队成员 +2 </t>
  </si>
  <si>
    <t>1.校园广播台综艺部部员+2</t>
  </si>
  <si>
    <t>1、法学院二课活动部部员+2</t>
  </si>
  <si>
    <t>1.体育委员+2</t>
  </si>
  <si>
    <t>1.学生会权益服务部部员+2</t>
  </si>
  <si>
    <t>1.法律协会幼芽普法宣传队部员+2</t>
  </si>
  <si>
    <t>1.校电视台部员+2</t>
  </si>
  <si>
    <t>1.优秀寝室三等奖+2</t>
  </si>
  <si>
    <t>1.校级学生组织阳光电视台部员+2</t>
  </si>
  <si>
    <t>1.法律协会幼芽普法宣传队成员+2</t>
  </si>
  <si>
    <t>1.电视台社员+1
2..暑期＂扬帆计划＂活动＋0.5
3.返家乡实践活动+0.5</t>
  </si>
  <si>
    <t>1.校学生会督察委员会部门成员+2</t>
  </si>
  <si>
    <t>1.校级学生组织阳光广播台部员+2</t>
  </si>
  <si>
    <t>1.2202班寝室长+2</t>
  </si>
  <si>
    <t>1.2022班寝室长+2</t>
  </si>
  <si>
    <t>1.法学院团委志愿实践部成员+2</t>
  </si>
  <si>
    <t>1原学院认定+2</t>
  </si>
  <si>
    <t>1.法学院学生会学习部部员+1
2.暑期返家乡志愿者+0.5</t>
  </si>
  <si>
    <t>1.体育委员+1
2.2022级迎新志愿者+0.5</t>
  </si>
  <si>
    <t>1.HED普拉提瑜伽协会部部员+1
2.生活委员+0.5</t>
  </si>
  <si>
    <r>
      <rPr>
        <sz val="10"/>
        <color theme="1" tint="0.05"/>
        <rFont val="宋体"/>
        <charset val="134"/>
      </rPr>
      <t>1.科学真探社综合事务部部员＋1</t>
    </r>
    <r>
      <rPr>
        <sz val="10"/>
        <color theme="1"/>
        <rFont val="宋体"/>
        <charset val="134"/>
      </rPr>
      <t xml:space="preserve">
2.22级迎新志愿者＋0.5</t>
    </r>
  </si>
  <si>
    <t>1.法学院易班综合事务部部员+1</t>
  </si>
  <si>
    <t xml:space="preserve">1. 法学院团委志愿实践部成员+1
</t>
  </si>
  <si>
    <t>1.团委青年发展部部员+1</t>
  </si>
  <si>
    <t>1.原学院认定+1</t>
  </si>
  <si>
    <t>1.大一上法律协会心协活动部部员+1</t>
  </si>
  <si>
    <t>1.清韵筝社综合事务部部员+1</t>
  </si>
  <si>
    <t>1.22级迎新志愿者+0.5
2.暑期＂扬帆计划＂活动＋0.5</t>
  </si>
  <si>
    <t>1.古生物博物馆部员＋1</t>
  </si>
  <si>
    <t xml:space="preserve">
2.参加22级迎新志愿活动+0.5</t>
  </si>
  <si>
    <t>1.22级新生迎新+0.5</t>
  </si>
  <si>
    <t>2022-2023学年2022级法学专业 智育测评成绩</t>
  </si>
  <si>
    <t>基础分（学分加权平均分）</t>
  </si>
  <si>
    <t>奖励分</t>
  </si>
  <si>
    <t>智育测评得分</t>
  </si>
  <si>
    <t>智育测评排名</t>
  </si>
  <si>
    <t>22030081</t>
  </si>
  <si>
    <t>1.《关于中国法律史演进的分析与思考》在《科学与生活》第2023年2期发表国家级 第一作者+6
2.宸翰杯大赛一等奖+6</t>
  </si>
  <si>
    <t>22030002</t>
  </si>
  <si>
    <t>1.《新生代下农民工法律援助问题研究》（发表在《同行》2023年第9期第一作者+6</t>
  </si>
  <si>
    <t>22030064</t>
  </si>
  <si>
    <t>1.宸瀚杯三等奖 负责人＋2 
2.挑战杯二等奖 负责人＋2</t>
  </si>
  <si>
    <t>22030083</t>
  </si>
  <si>
    <t>1.“宸瀚杯”一等奖+6</t>
  </si>
  <si>
    <t>22030051</t>
  </si>
  <si>
    <t>1.宸瀚杯二等奖 +4</t>
  </si>
  <si>
    <t>22030065</t>
  </si>
  <si>
    <t>1.宸瀚杯二等奖+4</t>
  </si>
  <si>
    <t>22030067</t>
  </si>
  <si>
    <t>1.“宸瀚杯-沈阳市大学生法律实践能力创新大赛”三等奖（辽宁省法学会自贸区法治研究会，2023年7月）+2</t>
  </si>
  <si>
    <t>21015051</t>
  </si>
  <si>
    <t>1.大创校级结项＋2</t>
  </si>
  <si>
    <t>22030077</t>
  </si>
  <si>
    <t>孙萌泽</t>
  </si>
  <si>
    <t>22030010</t>
  </si>
  <si>
    <t>22030011</t>
  </si>
  <si>
    <t>1.宸翰杯三等奖+2</t>
  </si>
  <si>
    <t>22030057</t>
  </si>
  <si>
    <t>22030082</t>
  </si>
  <si>
    <t>22030043</t>
  </si>
  <si>
    <t>22030047</t>
  </si>
  <si>
    <t>22030015</t>
  </si>
  <si>
    <t>22030098</t>
  </si>
  <si>
    <t>22030085</t>
  </si>
  <si>
    <t>1.挑战杯校三等奖+1</t>
  </si>
  <si>
    <t>22015033</t>
  </si>
  <si>
    <t>22030054</t>
  </si>
  <si>
    <t>1.宸瀚杯三等奖+2</t>
  </si>
  <si>
    <t>21183050</t>
  </si>
  <si>
    <t>22030062</t>
  </si>
  <si>
    <t>22030007</t>
  </si>
  <si>
    <t>22030003</t>
  </si>
  <si>
    <t>22030070</t>
  </si>
  <si>
    <t>1.第六届“段和段”杯知识产权竞赛团队优胜奖+1</t>
  </si>
  <si>
    <t>22030068</t>
  </si>
  <si>
    <t>22030004</t>
  </si>
  <si>
    <t>22030033</t>
  </si>
  <si>
    <t>1.论文《网约车运行管理法律问题探析》省级+6</t>
  </si>
  <si>
    <t>22030061</t>
  </si>
  <si>
    <t>21183033</t>
  </si>
  <si>
    <t>22030014</t>
  </si>
  <si>
    <t>22030088</t>
  </si>
  <si>
    <t>1.“宸瀚杯”三等奖+2</t>
  </si>
  <si>
    <t>22030025</t>
  </si>
  <si>
    <t>22030080</t>
  </si>
  <si>
    <t>22030075</t>
  </si>
  <si>
    <t>22030099</t>
  </si>
  <si>
    <t>王佳</t>
  </si>
  <si>
    <t>22030023</t>
  </si>
  <si>
    <t>22030041</t>
  </si>
  <si>
    <t>22030053</t>
  </si>
  <si>
    <t>22030044</t>
  </si>
  <si>
    <t>22030058</t>
  </si>
  <si>
    <t>22030012</t>
  </si>
  <si>
    <t>22030009</t>
  </si>
  <si>
    <t>22030022</t>
  </si>
  <si>
    <t>22030059</t>
  </si>
  <si>
    <t>22030104</t>
  </si>
  <si>
    <t>22030090</t>
  </si>
  <si>
    <t>22030046</t>
  </si>
  <si>
    <t>22030006</t>
  </si>
  <si>
    <t>22030045</t>
  </si>
  <si>
    <t>22030092</t>
  </si>
  <si>
    <t>22030036</t>
  </si>
  <si>
    <t>22030038</t>
  </si>
  <si>
    <t>22030050</t>
  </si>
  <si>
    <t>22030084</t>
  </si>
  <si>
    <t>22030079</t>
  </si>
  <si>
    <t>宋美静</t>
  </si>
  <si>
    <t>22030039</t>
  </si>
  <si>
    <t>22030028</t>
  </si>
  <si>
    <t>朱佳灵</t>
  </si>
  <si>
    <t>22030005</t>
  </si>
  <si>
    <t>22030072</t>
  </si>
  <si>
    <t>22030032</t>
  </si>
  <si>
    <t>22030110</t>
  </si>
  <si>
    <t>22030021</t>
  </si>
  <si>
    <t>王若萦</t>
  </si>
  <si>
    <t>22030017</t>
  </si>
  <si>
    <t>22030024</t>
  </si>
  <si>
    <t>22030027</t>
  </si>
  <si>
    <t>22030089</t>
  </si>
  <si>
    <t>22030060</t>
  </si>
  <si>
    <t>22030040</t>
  </si>
  <si>
    <t>22030063</t>
  </si>
  <si>
    <t>22030112</t>
  </si>
  <si>
    <t>22030066</t>
  </si>
  <si>
    <t>22030086</t>
  </si>
  <si>
    <t>22030037</t>
  </si>
  <si>
    <t>22030031</t>
  </si>
  <si>
    <t>22030102</t>
  </si>
  <si>
    <t>22030073</t>
  </si>
  <si>
    <t>丁荣欣</t>
  </si>
  <si>
    <t>22030091</t>
  </si>
  <si>
    <t>22030097</t>
  </si>
  <si>
    <t>22030034</t>
  </si>
  <si>
    <t>22030020</t>
  </si>
  <si>
    <t>王淼</t>
  </si>
  <si>
    <t>22030048</t>
  </si>
  <si>
    <t>22030018</t>
  </si>
  <si>
    <t>刘嘉禾</t>
  </si>
  <si>
    <t>21024052</t>
  </si>
  <si>
    <t>22030076</t>
  </si>
  <si>
    <t>22030093</t>
  </si>
  <si>
    <t>22030103</t>
  </si>
  <si>
    <t>22030016</t>
  </si>
  <si>
    <t>22030030</t>
  </si>
  <si>
    <t>22030071</t>
  </si>
  <si>
    <t>郭紫璇</t>
  </si>
  <si>
    <t>22030074</t>
  </si>
  <si>
    <t>邢妙</t>
  </si>
  <si>
    <t>22030055</t>
  </si>
  <si>
    <t>22030026</t>
  </si>
  <si>
    <t>杨洋</t>
  </si>
  <si>
    <t>22030035</t>
  </si>
  <si>
    <t>22015056</t>
  </si>
  <si>
    <t>22030121</t>
  </si>
  <si>
    <t>22030056</t>
  </si>
  <si>
    <t>22030029</t>
  </si>
  <si>
    <t>22030049</t>
  </si>
  <si>
    <t>滕杨</t>
  </si>
  <si>
    <t>22030069</t>
  </si>
  <si>
    <t>22030107</t>
  </si>
  <si>
    <t>22030100</t>
  </si>
  <si>
    <t>熊文君</t>
  </si>
  <si>
    <t>22030095</t>
  </si>
  <si>
    <t>22030108</t>
  </si>
  <si>
    <t>22030078</t>
  </si>
  <si>
    <t>22030001</t>
  </si>
  <si>
    <t>22030042</t>
  </si>
  <si>
    <t>22030019</t>
  </si>
  <si>
    <t>唐冬儿</t>
  </si>
  <si>
    <t>22030087</t>
  </si>
  <si>
    <t>22030115</t>
  </si>
  <si>
    <t>22030052</t>
  </si>
  <si>
    <t>22030109</t>
  </si>
  <si>
    <t>22030111</t>
  </si>
  <si>
    <t>22030008</t>
  </si>
  <si>
    <t>22030094</t>
  </si>
  <si>
    <t>22030105</t>
  </si>
  <si>
    <t>22030117</t>
  </si>
  <si>
    <t>22030106</t>
  </si>
  <si>
    <t>22030101</t>
  </si>
  <si>
    <t>22030119</t>
  </si>
  <si>
    <t>22030096</t>
  </si>
  <si>
    <t>22030013</t>
  </si>
  <si>
    <t>22030114</t>
  </si>
  <si>
    <t>22030124</t>
  </si>
  <si>
    <t>22030120</t>
  </si>
  <si>
    <t>22030118</t>
  </si>
  <si>
    <t>22030113</t>
  </si>
  <si>
    <t>22030122</t>
  </si>
  <si>
    <t>22030123</t>
  </si>
  <si>
    <t>22030116</t>
  </si>
  <si>
    <t>2022-2023学年2022级法学专业 文体测评成绩</t>
  </si>
  <si>
    <t>基础分（满分50）</t>
  </si>
  <si>
    <t>奖励分（满分50）</t>
  </si>
  <si>
    <t>文体测评得分</t>
  </si>
  <si>
    <t>文体测评排名</t>
  </si>
  <si>
    <t>1.校园摄影活动院级一等奖+5
2.2023年法学院毕业晚会演员+1
3.第四届新媒体大赛征文类二等奖+8
4.校园摄影大赛视频类三等奖+6
5.校园摄影大赛照片类三等奖+6
6.微视频“青春喜迎二十大”优秀奖+1
7.第十一届家教之星优秀教案奖+1
8.2022年世界精神卫生日主题摄影大赛三等奖+6
9.“5.25”心理健康月励志演讲三等奖+3
10.“5.25”心理健康月摄影比赛一等奖+5
11.“5.25”心理健康月书法绘画比赛三等奖+3</t>
  </si>
  <si>
    <t>1第五届“云程万里，青春为伴”主题演讲比赛一等奖+10
2 2023年法学院“5·25”心理活动月，“尊重生命，逐梦青春”主题励志演讲比赛中获三等奖+3
3“热爱生命，激扬生命”主题征文比赛三等奖+3
4“熠熠师大 邂逅金秋”校园摄影活动二等奖+4
5.2022年校园文化青春领航工程“生活大爆炸”沈阳师范大学生活知识讲坛活动中获非专业组一等奖+10</t>
  </si>
  <si>
    <t>1.“激辩明理”辩论二等奖＋4
2.沈阳师范大学第十五届“模拟面试大赛”二等奖＋8
3.第28届“21世纪杯”全国英语演讲比赛辽宁省赛区 辽宁省决赛省二等奖＋16</t>
  </si>
  <si>
    <t>1.第四届新媒体大赛书画三等奖+6
2.第二届辽宁省中小学生师生书法大赛三等奖+6
3.法学院525大学生心理健康月活动书画类一等奖+5
4.英语第28届“21世纪杯”全国英语演讲比赛比赛校园选拔赛二等奖+8
5.拔河比赛入围+1</t>
  </si>
  <si>
    <t xml:space="preserve">1.英语演讲比赛 校级三等奖 +6
2.法学院  心理活动月书法绘画比赛二等奖+4
3.法学院心理活动月读书分享大赛三等奖 +3
4.法学院求职简历大赛三等奖+3
5.法学院短视频制作大赛三等奖+3
6.校团委第四届新媒体大赛 书画类校级三等奖+6（校团委 2023 年 3 月）
</t>
  </si>
  <si>
    <t>1. 法学院“激辩明理”辩论赛—亚军（二等奖）+4
2.法学院“防范诈骗，你我同行一一短视频制作大赛”三等奖+3
3.“熠熠师大 邂逅金秋” 摄影二等奖+4
4.5.25 心理月摄影 三等奖+3
5.外研社 英语演讲校一等奖＋10</t>
  </si>
  <si>
    <t>1.短视频制作大赛院级二等奖+4  
2.线上征文活动院级二等奖+4      
3.全国英语阅读大赛校级三等奖+6 
4.心系华夏 不负韶华主题大赛 院级二等奖+4                                   5.优秀寝室文明公约赛校级三等奖+6</t>
  </si>
  <si>
    <t>1.法学院心理协会校园心理剧活动二等奖+4（法学院团委，2023年3月21日）
2.法学院“热爱生命，激扬青春主题征文比赛”二等奖＋4
3.第28届“21世纪杯”全国大学生英语演讲比赛三等奖＋6
4.法学院“激辨明理”辩论赛冠军＋5</t>
  </si>
  <si>
    <t>1.法学院“世界精神卫生日”读书分享大赛二等奖+4
2.第四届新媒体大赛征文一等奖+10
3.法学院“激辩明理”辩论赛亚军+4</t>
  </si>
  <si>
    <t>1.“双十”活动演讲三等奖+3
2.法学院心理剧活动二等奖+4
3.法学院“5.25”摄影一等奖+5
4.法学院“5.25”演讲二等奖+4
5.校拔河比赛参与者+1</t>
  </si>
  <si>
    <t>1.“与你同行 阳光杯”羽毛球比赛女双第五名+2
2.校十九届体育健身运动大会拔河比赛参与者+1
3.法学院心理协会校园心理剧活动二等奖+4
4.法学院心理协会“世界精神卫生日”“熠熠师大 邂逅金秋”校园摄影活动三等奖+3
5.法学院“5.25”大学生心理健康月“尊重生命，逐梦青春”主题励志演讲比赛二等奖+4
6.法学院“5.25”大学生心理健康月“守护生命，绽放青春”主题摄影比赛三等奖+3</t>
  </si>
  <si>
    <t>1.“ 熠熠师大 邂逅金秋 ” 校园摄影活动 一等奖+5
2. 辽宁省第二届中小学师生书法大赛暨沈阳师范大学书法大赛学生组 一等奖+10
4.校级拔河比赛+1</t>
  </si>
  <si>
    <t>1.守护生命绽放青春主题摄影比赛一等奖+5
2.校19届体育健身大会拔河比赛校级参与者+1
3.流金华年，记录美好主题摄影大赛二等奖+4
4.大学生国防演讲比赛三等奖+6</t>
  </si>
  <si>
    <t>1.辩论赛三等奖 +3
2.“5.25”演讲比赛三等奖 +3
3.“5.25”绘画比赛三等奖 +3
4.原学院认定+6</t>
  </si>
  <si>
    <t>1.校2023年“一站式”社区育人提升工程系列活动之优秀寝室文明公约决赛活动三等奖 +6
2.法学院5.25大学生心理健康月活动守护生命绽放青春主题摄影比赛二等奖+4
3.校十九届体育健身运动拔河比赛参与者 +1
4.法学院心理协会校园心理剧活动三等奖+3
5.法学院毕业晚会演出+1</t>
  </si>
  <si>
    <t xml:space="preserve">
2.2022法学院心理协会演讲比赛一等奖+5
3.2023法学院主题绘画比赛一等奖+5
4.2023法学院主题摄影比赛三等奖+3</t>
  </si>
  <si>
    <t>1.法学院“5.25”大学生心理健康月热爱生命，激扬青春”主题征文比赛三等奖+3
2.校第四届新媒体大赛征文类一等奖+10</t>
  </si>
  <si>
    <t>1.“珍惜生命，拥抱青春”主题书法绘画院级三等奖＋3
2.法学院“激辩明理”三等奖+3
3.原学院认定+6</t>
  </si>
  <si>
    <t xml:space="preserve">1.沈阳师范大学大学生爱我国防演讲比赛 三等奖（学生处 2023年6月）+6
2.“熠熠师大 邂逅金秋”校园摄影活动获三等奖+3
3.“守护生命，绽放青春”主题摄影比赛三等奖+3
  </t>
  </si>
  <si>
    <t>1.“心系华夏，不负韶华”爱国主题演讲大赛一等奖+5
2.法学院心理协会校园心理剧活动二等奖+4
3.法学院心理协会校园心理剧活动三等奖+3</t>
  </si>
  <si>
    <t>1.校级活动拔河比赛+1
3.法学院毕业晚会表演+1
4.第五届“云程万里，青春为伴”主题演讲比赛一等奖+10</t>
  </si>
  <si>
    <t>1.法学院心理协会校园心理剧活动二等奖+4
2.法学院“5.25”征文比赛三等奖+3 
3.法学院“5.25”摄影比赛三等奖+3
4.校十九届体育健身运动大会拔河比赛参与者+1</t>
  </si>
  <si>
    <t xml:space="preserve">1.校十九届体育健身运动大会拔河比赛参与者+1
2.法学院心理协会校园心理剧活动二等奖（法学院团委，2023年3月21日）+4
3.法学院“5.25”大学生心理健康月“尊重生命，逐梦青春”主题励志演讲比赛一等奖（法学院团委，2023年6月20日）+5
4.法学院2023毕业典礼暨学位授予仪式参与演出节目《如愿》（法学院团委，2023年6月9日）+1
</t>
  </si>
  <si>
    <t>1.法学院2023.5.25大学生心理健康活动月活动 热爱生命-激扬青春 主题征文比赛 一等奖 +5
2.校2023年“一站式”社区育人提升工程系列活动之优秀寝室文明公约决赛活动三等奖 +6</t>
  </si>
  <si>
    <t>1.法学院“5.25”大学生心理健康月“尊重生命，逐梦青春”主题励志演讲比赛二等奖（法学院团委，2023年6月20日）+4
2.2023年法学院“尚德明法青春启航"毕业晚会出演节目（法学院2023年6月18日）+1
3.第28届“21世纪杯”全国大学生英语演讲比赛沈阳师范大学校园赛三等奖（2023年5月24日）+6</t>
  </si>
  <si>
    <t>1.校十九届体育健身运动拔河比赛参与者 +1                        
2.“熠熠师大邂逅金秋”校园摄影活动三等奖+3
3.“影如心声光影传情”观影打卡活动三等奖+3
4.法学院毕业晚会表演者+1
5.法学院心理剧比赛三等奖+3</t>
  </si>
  <si>
    <t>1.法学院心理协会“世界精神卫生日”活动“影如心声，光影传情”观影打卡活动二等奖（法学院团委，2022年10月）+4
2.校十九届体育健身运动大会拔河比赛参与者+1
3.校园摄影大赛三等奖（共青团沈阳师范大学委员会，2023年5月）+6</t>
  </si>
  <si>
    <t>1法学院“熠熠师大 邂逅金秋”校园摄影活动三等奖+3
2.法学院“墨海书香，万卷共知”读书分享活动三等奖+3
3.法学院心理活动剧三等奖+3
4.拔河比赛参与者+1
5.毕业晚会演员+1</t>
  </si>
  <si>
    <t>1、法学院“5.25热爱生命，激扬青春”主题征文比赛二等奖+4
2、法学院“熠熠师大 邂逅金秋”校园摄影活动三等奖+3
3、法学院“激辩明理”辩论赛季军+3</t>
  </si>
  <si>
    <t>1.心理剧大赛三等奖+3
2.“守护生命，绽放青春”主题摄影比赛三等奖+3
3.“影如心声，光影传情”观影打卡活动二等奖+4</t>
  </si>
  <si>
    <t>1.法学院“5.25”大学生心理健康月热爱生命，激扬青春”主题征文比赛三等奖（法学院团委，2023年6月30日）+3 
2.法学院心理协会校园心理剧活动二等奖（法学院团委，2023年3月21日）+4
3.法学院心理协会“世界精神卫生日”“熠熠师大 邂逅金秋”校园摄影活动三等奖（法学院团委，2022年10月30日）+3</t>
  </si>
  <si>
    <t>1.“守护生命，绽放青春”主题摄影比赛二等奖  +4
2.“熠熠师大 邂逅金秋”校园摄影活动获三等奖 +3
3.“防范诈骗，你我同行——短视频制作大赛获三等奖 +3</t>
  </si>
  <si>
    <t>1.校第十九届体育健身大会拔河比赛校级参与者 +1
2.青春领航，职路辉煌 简历大赛院级二等奖 +4
3.“珍爱生命，激扬青春”征文比赛院级二等奖 +4</t>
  </si>
  <si>
    <t>1.校十九届体育健身运动大会拔河比赛参与者+1
2.法学院心理协会校园心理剧活动二等奖（法学院团委，2023年3月21日）+4
3.法学院“5.25”大学生心理健康月“守护生命，绽放青春”主题摄影比赛二等奖+4</t>
  </si>
  <si>
    <t>1.法学院心理协会“世界精神卫生日”活动“影随心声，光影传情”观影打卡活动二等奖+4
3.法学院心理协会校园心理剧活动二等奖（负责人）+4
4.校十九届体育健身运动大会拔河比赛参与者+1</t>
  </si>
  <si>
    <t>1.“影如新声 光影传情”观影打卡活动一等奖 +5
2.“热爱生命 激扬青春”主题征文比赛二等奖 +4</t>
  </si>
  <si>
    <t>1.毕业晚会表演者+1
2.尊重生命逐梦青春励志演讲二等奖+4
3.熠熠师大邂逅金秋活动二等奖+4</t>
  </si>
  <si>
    <t>1.法学院防诈骗你我同行短视频制作大赛院级一等奖+5
2.法学院心协观影打卡活动院级三等奖+3</t>
  </si>
  <si>
    <t xml:space="preserve">1.法学院心理协会“世界精神卫生日”活动“影随心声，光影传情”观影打卡活动一等奖（法学院团委，2022年10月）+5
2.法学院心理协会“珍惜生命，拥抱青春”主题书法绘画比赛三等奖+3
</t>
  </si>
  <si>
    <t>1. 第28届“21世纪杯”全国大学生英语演讲比赛二等奖 +8</t>
  </si>
  <si>
    <t>1.校十九届体育健身运动大会拔河比赛参与者+1
2.法学院心理协会校园心理剧活动二等奖（法学院团委，2023年3月21日）+4
3.“心系华夏 不负韶华”爱国主题演讲大赛三等奖（法学院团委，2022年10月30日）+3</t>
  </si>
  <si>
    <t>1.校十九届体育健身运动拔河比赛参与者 +1 
2.“熠熠师大邂逅金秋”校园摄影活动一等奖+5
3.“羽你同行 阳光杯”校羽毛球比赛第五名+2</t>
  </si>
  <si>
    <t>1.525心协活动书法绘画活动二等奖+4
2.法学院简历大赛三等奖+3</t>
  </si>
  <si>
    <t>1.法学院心理协会“世界精神卫生日”活动“以笔绘心，见字如面”主题征文大赛三等奖+3
2.法学院“激辩明理”辩论赛亚军+4</t>
  </si>
  <si>
    <t>1.心理剧大赛三等奖+3
2.流金年华校园微视频大赛二等奖+4</t>
  </si>
  <si>
    <t>1.2023年法学院毕业晚会演员+1
2.“5.25”心理健康月摄影比赛一等奖+5
3.拔河比赛入围+1</t>
  </si>
  <si>
    <t xml:space="preserve">1.毕业晚会节目+1
2.心理剧三等奖+3
3.影如心声，光影传情观影打卡活动三等奖+3
</t>
  </si>
  <si>
    <t>1.法学院“熠熠师大 邂逅金秋”校园摄影活动三等奖+3
2.5.25”心理健康月摄影比赛三等奖+3</t>
  </si>
  <si>
    <t>1.525心协活动演讲比赛一等奖+5
2.院毕业晚会演出+1</t>
  </si>
  <si>
    <t>1.外研社国才杯全国英语阅读大赛校三等奖+6</t>
  </si>
  <si>
    <t>1.“21”世纪杯全国英语演讲比赛校三等奖+6</t>
  </si>
  <si>
    <t>1."心系华夏不负韶华"爱国主题演讲大赛三等奖+ 3
2.法学院 激辩明理 辩论赛季军 +3</t>
  </si>
  <si>
    <t>1.2.2023年法学院毕业晚会演员+1
2.法学院“5.25热爱生命，激扬青春”主题摄影比赛二等奖+4</t>
  </si>
  <si>
    <t>1.法学院“5.25守护生命 绽放青春”主题摄影比赛二等奖+4				 
2.拔河比赛+1</t>
  </si>
  <si>
    <t>1.校19届体育健身大赛拔河比赛校级参与者+1
2.校园摄影活动三等奖+3
3.参与演出院毕业晚会+1</t>
  </si>
  <si>
    <r>
      <rPr>
        <sz val="10"/>
        <color rgb="FF000000"/>
        <rFont val="宋体"/>
        <charset val="134"/>
      </rPr>
      <t>1.2023年法学院“激辨明理”辩论赛冠军＋5</t>
    </r>
    <r>
      <rPr>
        <sz val="10"/>
        <color rgb="FF000000"/>
        <rFont val="Arial"/>
        <charset val="134"/>
      </rPr>
      <t xml:space="preserve">				</t>
    </r>
  </si>
  <si>
    <t>1.2023年法学院“激辨明理”辩论赛冠军＋5</t>
  </si>
  <si>
    <t>1.校十九届体育健身运动大会拔河比赛参与者+1
2.法学院心理协会校园心理剧活动二等奖（法学院团委，2023年3月21日）+4</t>
  </si>
  <si>
    <t>1.心协读书分享大赛一等奖+5</t>
  </si>
  <si>
    <t>1.2023年法学院“激辩明理”辩论赛冠军+5</t>
  </si>
  <si>
    <t>1.墨海书香万卷共知读书分享大赛一等奖+5</t>
  </si>
  <si>
    <t xml:space="preserve">1.法学院 “5·25”大学生心理健康月“热爱生命，激扬青春”主题征文比赛二等奖＋4
</t>
  </si>
  <si>
    <t>1.心理剧大赛三等奖+3
2.毕业晚会表演者+1</t>
  </si>
  <si>
    <t>1.校园摄影活动院级三等奖+3</t>
  </si>
  <si>
    <t xml:space="preserve">1.校园摄影活动院级三等奖＋3				 </t>
  </si>
  <si>
    <t xml:space="preserve">1.校园读书活动院级三等奖＋3				 </t>
  </si>
  <si>
    <t xml:space="preserve">1.校园摄影活动院级三等奖＋3    </t>
  </si>
  <si>
    <t>1.“守护生命，绽放青春”主题摄影比赛三等奖+3</t>
  </si>
  <si>
    <r>
      <rPr>
        <sz val="10"/>
        <color theme="1"/>
        <rFont val="宋体"/>
        <charset val="134"/>
      </rPr>
      <t>1.2023年法学院“激辨明理”辩论赛季军＋3</t>
    </r>
    <r>
      <rPr>
        <sz val="10"/>
        <color theme="1"/>
        <rFont val="Arial"/>
        <charset val="134"/>
      </rPr>
      <t xml:space="preserve">	</t>
    </r>
  </si>
  <si>
    <t xml:space="preserve">1.法学院世界精神卫生日观影打卡活动院级三等奖+3				</t>
  </si>
  <si>
    <t>1.心理剧三等奖+3</t>
  </si>
  <si>
    <t>1.“流金华年 记录美好”微视频大赛三等奖+3</t>
  </si>
  <si>
    <t>1.法学院辩论赛三等奖+3</t>
  </si>
  <si>
    <t>1.心理剧大赛三等奖+3</t>
  </si>
  <si>
    <t>1.法学院心协心理剧比赛三等奖+3</t>
  </si>
  <si>
    <t>1.校级拔河比赛+1     
2.法学院毕业晚会+1</t>
  </si>
  <si>
    <t>1.毕业晚会节目表演者+1</t>
  </si>
  <si>
    <t>1.校19届体育健身大会拔河比赛校级参与者+1</t>
  </si>
  <si>
    <t>1.校十九届体育运动大会拔河比赛参与者+1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</si>
</sst>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 tint="0.0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等线"/>
      <charset val="134"/>
    </font>
    <font>
      <sz val="11"/>
      <color indexed="8"/>
      <name val="宋体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24" fillId="6" borderId="17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protection locked="0"/>
    </xf>
    <xf numFmtId="0" fontId="33" fillId="0" borderId="0">
      <protection locked="0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vertical="center" wrapText="1"/>
    </xf>
    <xf numFmtId="49" fontId="10" fillId="2" borderId="4" xfId="0" applyNumberFormat="1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2" borderId="2" xfId="50" applyFont="1" applyFill="1" applyBorder="1" applyAlignment="1" applyProtection="1">
      <alignment vertical="center" wrapText="1"/>
    </xf>
    <xf numFmtId="0" fontId="10" fillId="2" borderId="3" xfId="50" applyFont="1" applyFill="1" applyBorder="1" applyAlignment="1" applyProtection="1">
      <alignment vertical="center" wrapText="1"/>
    </xf>
    <xf numFmtId="0" fontId="10" fillId="2" borderId="4" xfId="50" applyFont="1" applyFill="1" applyBorder="1" applyAlignment="1" applyProtection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2" xfId="49" applyFont="1" applyFill="1" applyBorder="1" applyAlignment="1" applyProtection="1">
      <alignment vertical="center" wrapText="1"/>
    </xf>
    <xf numFmtId="0" fontId="10" fillId="0" borderId="3" xfId="49" applyFont="1" applyFill="1" applyBorder="1" applyAlignment="1" applyProtection="1">
      <alignment vertical="center" wrapText="1"/>
    </xf>
    <xf numFmtId="0" fontId="10" fillId="0" borderId="4" xfId="49" applyFont="1" applyFill="1" applyBorder="1" applyAlignment="1" applyProtection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" fillId="0" borderId="10" xfId="0" applyFont="1" applyBorder="1">
      <alignment vertical="center"/>
    </xf>
    <xf numFmtId="57" fontId="10" fillId="0" borderId="2" xfId="0" applyNumberFormat="1" applyFont="1" applyFill="1" applyBorder="1" applyAlignment="1">
      <alignment vertical="center" wrapText="1"/>
    </xf>
    <xf numFmtId="57" fontId="10" fillId="0" borderId="3" xfId="0" applyNumberFormat="1" applyFont="1" applyFill="1" applyBorder="1" applyAlignment="1">
      <alignment vertical="center" wrapText="1"/>
    </xf>
    <xf numFmtId="57" fontId="10" fillId="0" borderId="4" xfId="0" applyNumberFormat="1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7"/>
  <sheetViews>
    <sheetView zoomScale="70" zoomScaleNormal="70" workbookViewId="0">
      <selection activeCell="W14" sqref="W14"/>
    </sheetView>
  </sheetViews>
  <sheetFormatPr defaultColWidth="9" defaultRowHeight="18.75"/>
  <cols>
    <col min="1" max="1" width="6.38333333333333" style="46"/>
    <col min="2" max="2" width="8.75" style="1" customWidth="1"/>
    <col min="3" max="3" width="9.13333333333333" style="1" customWidth="1"/>
    <col min="4" max="4" width="11.25" style="1" customWidth="1"/>
    <col min="5" max="5" width="14.7166666666667" style="1" customWidth="1"/>
    <col min="6" max="6" width="11.25" style="1" customWidth="1"/>
    <col min="7" max="7" width="13.6333333333333" style="1" customWidth="1"/>
    <col min="8" max="8" width="12.8583333333333" style="1" customWidth="1"/>
    <col min="9" max="9" width="14.2833333333333" style="1" customWidth="1"/>
    <col min="10" max="10" width="24.8166666666667" style="101" customWidth="1"/>
    <col min="11" max="11" width="21.8833333333333" style="46" customWidth="1"/>
    <col min="12" max="12" width="9.3" style="46" customWidth="1"/>
    <col min="13" max="13" width="11.25" style="1" customWidth="1"/>
    <col min="14" max="14" width="13.8833333333333" style="1" customWidth="1"/>
    <col min="15" max="15" width="11.25" style="1" customWidth="1"/>
    <col min="16" max="16" width="6.38333333333333" style="1" customWidth="1"/>
    <col min="17" max="16384" width="9" style="1"/>
  </cols>
  <sheetData>
    <row r="1" ht="48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103"/>
      <c r="K1" s="7"/>
      <c r="L1" s="7"/>
      <c r="M1" s="7"/>
      <c r="N1" s="7"/>
      <c r="O1" s="7"/>
      <c r="P1" s="7"/>
    </row>
    <row r="2" spans="1:4">
      <c r="A2" s="8" t="s">
        <v>1</v>
      </c>
      <c r="B2" s="8"/>
      <c r="C2" s="8"/>
      <c r="D2" s="8"/>
    </row>
    <row r="3" s="100" customFormat="1" ht="45" customHeight="1" spans="1:16">
      <c r="A3" s="48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48" t="s">
        <v>10</v>
      </c>
      <c r="J3" s="104" t="s">
        <v>11</v>
      </c>
      <c r="K3" s="48" t="s">
        <v>12</v>
      </c>
      <c r="L3" s="48" t="s">
        <v>13</v>
      </c>
      <c r="M3" s="48" t="s">
        <v>14</v>
      </c>
      <c r="N3" s="48" t="s">
        <v>15</v>
      </c>
      <c r="O3" s="48" t="s">
        <v>16</v>
      </c>
      <c r="P3" s="48" t="s">
        <v>17</v>
      </c>
    </row>
    <row r="4" ht="45" customHeight="1" spans="1:16">
      <c r="A4" s="50">
        <v>1</v>
      </c>
      <c r="B4" s="12">
        <v>22030002</v>
      </c>
      <c r="C4" s="12" t="s">
        <v>18</v>
      </c>
      <c r="D4" s="50">
        <v>93.43</v>
      </c>
      <c r="E4" s="13">
        <v>2</v>
      </c>
      <c r="F4" s="13">
        <v>62.5</v>
      </c>
      <c r="G4" s="13">
        <v>26</v>
      </c>
      <c r="H4" s="50">
        <v>76</v>
      </c>
      <c r="I4" s="50">
        <v>4</v>
      </c>
      <c r="J4" s="105">
        <f t="shared" ref="J4:J67" si="0">D4*0.7+F4*0.2+H4*0.1</f>
        <v>85.501</v>
      </c>
      <c r="K4" s="50">
        <f>RANK(J4,$J$2:$J$131,)</f>
        <v>1</v>
      </c>
      <c r="L4" s="50">
        <v>3.26</v>
      </c>
      <c r="M4" s="11"/>
      <c r="N4" s="114" t="s">
        <v>19</v>
      </c>
      <c r="O4" s="57"/>
      <c r="P4" s="57"/>
    </row>
    <row r="5" ht="45" customHeight="1" spans="1:16">
      <c r="A5" s="50">
        <v>2</v>
      </c>
      <c r="B5" s="12">
        <v>22030081</v>
      </c>
      <c r="C5" s="12" t="s">
        <v>20</v>
      </c>
      <c r="D5" s="50">
        <v>96</v>
      </c>
      <c r="E5" s="13">
        <v>1</v>
      </c>
      <c r="F5" s="50">
        <v>62.5</v>
      </c>
      <c r="G5" s="13">
        <v>26</v>
      </c>
      <c r="H5" s="50">
        <v>55</v>
      </c>
      <c r="I5" s="50">
        <v>55</v>
      </c>
      <c r="J5" s="105">
        <f t="shared" si="0"/>
        <v>85.2</v>
      </c>
      <c r="K5" s="50">
        <f>RANK(J5,$J$2:$J$131,)</f>
        <v>2</v>
      </c>
      <c r="L5" s="50">
        <v>3.11</v>
      </c>
      <c r="M5" s="57"/>
      <c r="N5" s="114" t="s">
        <v>19</v>
      </c>
      <c r="O5" s="57"/>
      <c r="P5" s="57"/>
    </row>
    <row r="6" ht="45" customHeight="1" spans="1:16">
      <c r="A6" s="50">
        <v>3</v>
      </c>
      <c r="B6" s="12">
        <v>22030064</v>
      </c>
      <c r="C6" s="12" t="s">
        <v>21</v>
      </c>
      <c r="D6" s="50">
        <v>92.25</v>
      </c>
      <c r="E6" s="13">
        <v>3</v>
      </c>
      <c r="F6" s="50">
        <v>62</v>
      </c>
      <c r="G6" s="13">
        <v>44</v>
      </c>
      <c r="H6" s="50">
        <v>74</v>
      </c>
      <c r="I6" s="50">
        <v>6</v>
      </c>
      <c r="J6" s="105">
        <f t="shared" si="0"/>
        <v>84.375</v>
      </c>
      <c r="K6" s="50">
        <f>RANK(J6,$J$2:$J$131,)</f>
        <v>3</v>
      </c>
      <c r="L6" s="50">
        <v>3.38</v>
      </c>
      <c r="M6" s="50"/>
      <c r="N6" s="114" t="s">
        <v>19</v>
      </c>
      <c r="O6" s="57"/>
      <c r="P6" s="57"/>
    </row>
    <row r="7" ht="45" customHeight="1" spans="1:16">
      <c r="A7" s="50">
        <v>4</v>
      </c>
      <c r="B7" s="12">
        <v>22030083</v>
      </c>
      <c r="C7" s="12" t="s">
        <v>22</v>
      </c>
      <c r="D7" s="50">
        <v>91.36</v>
      </c>
      <c r="E7" s="13">
        <v>4</v>
      </c>
      <c r="F7" s="50">
        <v>63.5</v>
      </c>
      <c r="G7" s="13">
        <v>14</v>
      </c>
      <c r="H7" s="50">
        <v>60</v>
      </c>
      <c r="I7" s="50">
        <v>29</v>
      </c>
      <c r="J7" s="105">
        <f t="shared" si="0"/>
        <v>82.652</v>
      </c>
      <c r="K7" s="50">
        <f>RANK(J7,$J$2:$J$131,)</f>
        <v>4</v>
      </c>
      <c r="L7" s="50">
        <v>3.03</v>
      </c>
      <c r="M7" s="57"/>
      <c r="N7" s="114" t="s">
        <v>19</v>
      </c>
      <c r="O7" s="57"/>
      <c r="P7" s="57"/>
    </row>
    <row r="8" ht="45" customHeight="1" spans="1:16">
      <c r="A8" s="50">
        <v>5</v>
      </c>
      <c r="B8" s="12">
        <v>22030082</v>
      </c>
      <c r="C8" s="12" t="s">
        <v>23</v>
      </c>
      <c r="D8" s="50">
        <v>88.34</v>
      </c>
      <c r="E8" s="13">
        <v>13</v>
      </c>
      <c r="F8" s="50">
        <v>62.5</v>
      </c>
      <c r="G8" s="13">
        <v>26</v>
      </c>
      <c r="H8" s="50">
        <v>78</v>
      </c>
      <c r="I8" s="50">
        <v>3</v>
      </c>
      <c r="J8" s="105">
        <f t="shared" si="0"/>
        <v>82.138</v>
      </c>
      <c r="K8" s="50">
        <f>RANK(J8,$J$2:$J$131,)</f>
        <v>5</v>
      </c>
      <c r="L8" s="50">
        <v>3.28</v>
      </c>
      <c r="M8" s="57"/>
      <c r="N8" s="114" t="s">
        <v>19</v>
      </c>
      <c r="O8" s="57"/>
      <c r="P8" s="57"/>
    </row>
    <row r="9" ht="45" customHeight="1" spans="1:16">
      <c r="A9" s="50">
        <v>6</v>
      </c>
      <c r="B9" s="12">
        <v>22030009</v>
      </c>
      <c r="C9" s="12" t="s">
        <v>24</v>
      </c>
      <c r="D9" s="50">
        <v>85.32</v>
      </c>
      <c r="E9" s="13">
        <v>43</v>
      </c>
      <c r="F9" s="13">
        <v>64.5</v>
      </c>
      <c r="G9" s="13">
        <v>5</v>
      </c>
      <c r="H9" s="50">
        <v>95</v>
      </c>
      <c r="I9" s="50">
        <v>1</v>
      </c>
      <c r="J9" s="105">
        <f t="shared" si="0"/>
        <v>82.124</v>
      </c>
      <c r="K9" s="50">
        <f>RANK(J9,$J$2:$J$131,)</f>
        <v>6</v>
      </c>
      <c r="L9" s="50">
        <v>2.99</v>
      </c>
      <c r="M9" s="11"/>
      <c r="N9" s="114" t="s">
        <v>19</v>
      </c>
      <c r="O9" s="57"/>
      <c r="P9" s="57"/>
    </row>
    <row r="10" ht="45" customHeight="1" spans="1:16">
      <c r="A10" s="50">
        <v>7</v>
      </c>
      <c r="B10" s="12">
        <v>22030051</v>
      </c>
      <c r="C10" s="12" t="s">
        <v>25</v>
      </c>
      <c r="D10" s="50">
        <v>90.01</v>
      </c>
      <c r="E10" s="13">
        <v>5</v>
      </c>
      <c r="F10" s="50">
        <v>63</v>
      </c>
      <c r="G10" s="13">
        <v>18</v>
      </c>
      <c r="H10" s="50">
        <v>59</v>
      </c>
      <c r="I10" s="50">
        <v>33</v>
      </c>
      <c r="J10" s="105">
        <f t="shared" si="0"/>
        <v>81.507</v>
      </c>
      <c r="K10" s="50">
        <f>RANK(J10,$J$2:$J$131,)</f>
        <v>7</v>
      </c>
      <c r="L10" s="50">
        <v>3.25</v>
      </c>
      <c r="M10" s="50"/>
      <c r="N10" s="114" t="s">
        <v>19</v>
      </c>
      <c r="O10" s="57"/>
      <c r="P10" s="57"/>
    </row>
    <row r="11" ht="45" customHeight="1" spans="1:16">
      <c r="A11" s="50">
        <v>8</v>
      </c>
      <c r="B11" s="12">
        <v>21015051</v>
      </c>
      <c r="C11" s="12" t="s">
        <v>26</v>
      </c>
      <c r="D11" s="50">
        <v>89.22</v>
      </c>
      <c r="E11" s="13">
        <v>8</v>
      </c>
      <c r="F11" s="13">
        <v>64</v>
      </c>
      <c r="G11" s="13">
        <v>7</v>
      </c>
      <c r="H11" s="50">
        <v>62</v>
      </c>
      <c r="I11" s="50">
        <v>18</v>
      </c>
      <c r="J11" s="105">
        <f t="shared" si="0"/>
        <v>81.454</v>
      </c>
      <c r="K11" s="50">
        <f>RANK(J11,$J$2:$J$131,)</f>
        <v>8</v>
      </c>
      <c r="L11" s="50">
        <v>3.13</v>
      </c>
      <c r="M11" s="11"/>
      <c r="N11" s="114" t="s">
        <v>19</v>
      </c>
      <c r="O11" s="57"/>
      <c r="P11" s="57"/>
    </row>
    <row r="12" ht="45" customHeight="1" spans="1:16">
      <c r="A12" s="50">
        <v>9</v>
      </c>
      <c r="B12" s="12">
        <v>21183050</v>
      </c>
      <c r="C12" s="15" t="s">
        <v>27</v>
      </c>
      <c r="D12" s="50">
        <v>87.65</v>
      </c>
      <c r="E12" s="13">
        <v>21</v>
      </c>
      <c r="F12" s="13">
        <v>67.4</v>
      </c>
      <c r="G12" s="13">
        <v>1</v>
      </c>
      <c r="H12" s="50">
        <v>65</v>
      </c>
      <c r="I12" s="50">
        <v>14</v>
      </c>
      <c r="J12" s="105">
        <f t="shared" si="0"/>
        <v>81.335</v>
      </c>
      <c r="K12" s="50">
        <f>RANK(J12,$J$2:$J$131,)</f>
        <v>9</v>
      </c>
      <c r="L12" s="50">
        <v>3.33</v>
      </c>
      <c r="M12" s="11"/>
      <c r="N12" s="114" t="s">
        <v>19</v>
      </c>
      <c r="O12" s="57"/>
      <c r="P12" s="57"/>
    </row>
    <row r="13" ht="45" customHeight="1" spans="1:16">
      <c r="A13" s="50">
        <v>10</v>
      </c>
      <c r="B13" s="14">
        <v>22030077</v>
      </c>
      <c r="C13" s="14" t="s">
        <v>28</v>
      </c>
      <c r="D13" s="50">
        <v>89.14</v>
      </c>
      <c r="E13" s="13">
        <v>9</v>
      </c>
      <c r="F13" s="50">
        <v>63</v>
      </c>
      <c r="G13" s="13">
        <v>18</v>
      </c>
      <c r="H13" s="50">
        <v>63</v>
      </c>
      <c r="I13" s="50">
        <v>16</v>
      </c>
      <c r="J13" s="105">
        <f t="shared" si="0"/>
        <v>81.298</v>
      </c>
      <c r="K13" s="50">
        <f>RANK(J13,$J$2:$J$131,)</f>
        <v>10</v>
      </c>
      <c r="L13" s="50">
        <v>2.85</v>
      </c>
      <c r="M13" s="57"/>
      <c r="N13" s="114" t="s">
        <v>19</v>
      </c>
      <c r="O13" s="57"/>
      <c r="P13" s="57"/>
    </row>
    <row r="14" ht="45" customHeight="1" spans="1:16">
      <c r="A14" s="50">
        <v>11</v>
      </c>
      <c r="B14" s="14">
        <v>22030065</v>
      </c>
      <c r="C14" s="14" t="s">
        <v>29</v>
      </c>
      <c r="D14" s="50">
        <v>89.59</v>
      </c>
      <c r="E14" s="13">
        <v>6</v>
      </c>
      <c r="F14" s="102">
        <v>62</v>
      </c>
      <c r="G14" s="13">
        <v>44</v>
      </c>
      <c r="H14" s="50">
        <v>61</v>
      </c>
      <c r="I14" s="50">
        <v>22</v>
      </c>
      <c r="J14" s="105">
        <f t="shared" si="0"/>
        <v>81.213</v>
      </c>
      <c r="K14" s="50">
        <f>RANK(J14,$J$2:$J$131,)</f>
        <v>11</v>
      </c>
      <c r="L14" s="50">
        <v>2.95</v>
      </c>
      <c r="M14" s="50"/>
      <c r="N14" s="114" t="s">
        <v>19</v>
      </c>
      <c r="O14" s="57"/>
      <c r="P14" s="57"/>
    </row>
    <row r="15" ht="45" customHeight="1" spans="1:16">
      <c r="A15" s="50">
        <v>12</v>
      </c>
      <c r="B15" s="14">
        <v>22030067</v>
      </c>
      <c r="C15" s="14" t="s">
        <v>30</v>
      </c>
      <c r="D15" s="50">
        <v>89.27</v>
      </c>
      <c r="E15" s="13">
        <v>7</v>
      </c>
      <c r="F15" s="50">
        <v>62.5</v>
      </c>
      <c r="G15" s="13">
        <v>26</v>
      </c>
      <c r="H15" s="50">
        <v>61</v>
      </c>
      <c r="I15" s="50">
        <v>22</v>
      </c>
      <c r="J15" s="105">
        <f t="shared" si="0"/>
        <v>81.089</v>
      </c>
      <c r="K15" s="50">
        <f>RANK(J15,$J$2:$J$131,)</f>
        <v>12</v>
      </c>
      <c r="L15" s="50">
        <v>3.2</v>
      </c>
      <c r="M15" s="57"/>
      <c r="N15" s="114" t="s">
        <v>19</v>
      </c>
      <c r="O15" s="57"/>
      <c r="P15" s="57"/>
    </row>
    <row r="16" ht="45" customHeight="1" spans="1:16">
      <c r="A16" s="50">
        <v>13</v>
      </c>
      <c r="B16" s="12">
        <v>22030057</v>
      </c>
      <c r="C16" s="12" t="s">
        <v>31</v>
      </c>
      <c r="D16" s="50">
        <v>88.37</v>
      </c>
      <c r="E16" s="13">
        <v>12</v>
      </c>
      <c r="F16" s="50">
        <v>62</v>
      </c>
      <c r="G16" s="13">
        <v>44</v>
      </c>
      <c r="H16" s="50">
        <v>65</v>
      </c>
      <c r="I16" s="50">
        <v>14</v>
      </c>
      <c r="J16" s="105">
        <f t="shared" si="0"/>
        <v>80.759</v>
      </c>
      <c r="K16" s="50">
        <f>RANK(J16,$J$2:$J$131,)</f>
        <v>13</v>
      </c>
      <c r="L16" s="50">
        <v>3.25</v>
      </c>
      <c r="M16" s="50"/>
      <c r="N16" s="114" t="s">
        <v>19</v>
      </c>
      <c r="O16" s="57"/>
      <c r="P16" s="57"/>
    </row>
    <row r="17" ht="45" customHeight="1" spans="1:16">
      <c r="A17" s="50">
        <v>14</v>
      </c>
      <c r="B17" s="14">
        <v>22030068</v>
      </c>
      <c r="C17" s="14" t="s">
        <v>32</v>
      </c>
      <c r="D17" s="50">
        <v>87.2</v>
      </c>
      <c r="E17" s="13">
        <v>26</v>
      </c>
      <c r="F17" s="50">
        <v>64</v>
      </c>
      <c r="G17" s="13">
        <v>7</v>
      </c>
      <c r="H17" s="50">
        <v>69</v>
      </c>
      <c r="I17" s="50">
        <v>8</v>
      </c>
      <c r="J17" s="105">
        <f t="shared" si="0"/>
        <v>80.74</v>
      </c>
      <c r="K17" s="50">
        <f>RANK(J17,$J$2:$J$131,)</f>
        <v>14</v>
      </c>
      <c r="L17" s="50">
        <v>3.17</v>
      </c>
      <c r="M17" s="57"/>
      <c r="N17" s="114" t="s">
        <v>19</v>
      </c>
      <c r="O17" s="57"/>
      <c r="P17" s="57"/>
    </row>
    <row r="18" ht="45" customHeight="1" spans="1:16">
      <c r="A18" s="50">
        <v>15</v>
      </c>
      <c r="B18" s="12">
        <v>22030085</v>
      </c>
      <c r="C18" s="12" t="s">
        <v>33</v>
      </c>
      <c r="D18" s="50">
        <v>87.89</v>
      </c>
      <c r="E18" s="13">
        <v>18</v>
      </c>
      <c r="F18" s="50">
        <v>62</v>
      </c>
      <c r="G18" s="13">
        <v>44</v>
      </c>
      <c r="H18" s="50">
        <v>68</v>
      </c>
      <c r="I18" s="50">
        <v>9</v>
      </c>
      <c r="J18" s="105">
        <f t="shared" si="0"/>
        <v>80.723</v>
      </c>
      <c r="K18" s="50">
        <f>RANK(J18,$J$2:$J$131,)</f>
        <v>15</v>
      </c>
      <c r="L18" s="50">
        <v>3.35</v>
      </c>
      <c r="M18" s="57"/>
      <c r="N18" s="114" t="s">
        <v>19</v>
      </c>
      <c r="O18" s="57"/>
      <c r="P18" s="57"/>
    </row>
    <row r="19" ht="45" customHeight="1" spans="1:16">
      <c r="A19" s="50">
        <v>16</v>
      </c>
      <c r="B19" s="14">
        <v>22030070</v>
      </c>
      <c r="C19" s="14" t="s">
        <v>34</v>
      </c>
      <c r="D19" s="50">
        <v>87.27</v>
      </c>
      <c r="E19" s="13">
        <v>25</v>
      </c>
      <c r="F19" s="50">
        <v>64.5</v>
      </c>
      <c r="G19" s="13">
        <v>5</v>
      </c>
      <c r="H19" s="50">
        <v>67</v>
      </c>
      <c r="I19" s="50">
        <v>10</v>
      </c>
      <c r="J19" s="105">
        <f t="shared" si="0"/>
        <v>80.689</v>
      </c>
      <c r="K19" s="50">
        <f>RANK(J19,$J$2:$J$131,)</f>
        <v>16</v>
      </c>
      <c r="L19" s="50">
        <v>3.23</v>
      </c>
      <c r="M19" s="57"/>
      <c r="N19" s="114" t="s">
        <v>19</v>
      </c>
      <c r="O19" s="57"/>
      <c r="P19" s="57"/>
    </row>
    <row r="20" ht="45" customHeight="1" spans="1:16">
      <c r="A20" s="50">
        <v>17</v>
      </c>
      <c r="B20" s="12">
        <v>22030061</v>
      </c>
      <c r="C20" s="12" t="s">
        <v>35</v>
      </c>
      <c r="D20" s="50">
        <v>86.47</v>
      </c>
      <c r="E20" s="13">
        <v>29</v>
      </c>
      <c r="F20" s="50">
        <v>62</v>
      </c>
      <c r="G20" s="13">
        <v>44</v>
      </c>
      <c r="H20" s="50">
        <v>75</v>
      </c>
      <c r="I20" s="50">
        <v>5</v>
      </c>
      <c r="J20" s="105">
        <f t="shared" si="0"/>
        <v>80.429</v>
      </c>
      <c r="K20" s="50">
        <f>RANK(J20,$J$2:$J$131,)</f>
        <v>17</v>
      </c>
      <c r="L20" s="50">
        <v>3.07</v>
      </c>
      <c r="M20" s="50"/>
      <c r="N20" s="114" t="s">
        <v>19</v>
      </c>
      <c r="O20" s="57"/>
      <c r="P20" s="57"/>
    </row>
    <row r="21" ht="45" customHeight="1" spans="1:16">
      <c r="A21" s="50">
        <v>18</v>
      </c>
      <c r="B21" s="12">
        <v>22030010</v>
      </c>
      <c r="C21" s="12" t="s">
        <v>36</v>
      </c>
      <c r="D21" s="50">
        <v>88.97</v>
      </c>
      <c r="E21" s="13">
        <v>10</v>
      </c>
      <c r="F21" s="13">
        <v>61.5</v>
      </c>
      <c r="G21" s="13">
        <v>82</v>
      </c>
      <c r="H21" s="50">
        <v>56</v>
      </c>
      <c r="I21" s="50">
        <v>50</v>
      </c>
      <c r="J21" s="105">
        <f t="shared" si="0"/>
        <v>80.179</v>
      </c>
      <c r="K21" s="50">
        <f>RANK(J21,$J$2:$J$131,)</f>
        <v>18</v>
      </c>
      <c r="L21" s="50">
        <v>3.39</v>
      </c>
      <c r="M21" s="11"/>
      <c r="N21" s="114" t="s">
        <v>19</v>
      </c>
      <c r="O21" s="57"/>
      <c r="P21" s="57"/>
    </row>
    <row r="22" ht="45" customHeight="1" spans="1:16">
      <c r="A22" s="50">
        <v>19</v>
      </c>
      <c r="B22" s="12">
        <v>22030043</v>
      </c>
      <c r="C22" s="15" t="s">
        <v>37</v>
      </c>
      <c r="D22" s="50">
        <v>88.07</v>
      </c>
      <c r="E22" s="13">
        <v>14</v>
      </c>
      <c r="F22" s="50">
        <v>62</v>
      </c>
      <c r="G22" s="13">
        <v>44</v>
      </c>
      <c r="H22" s="50">
        <v>61</v>
      </c>
      <c r="I22" s="50">
        <v>22</v>
      </c>
      <c r="J22" s="105">
        <f t="shared" si="0"/>
        <v>80.149</v>
      </c>
      <c r="K22" s="50">
        <f>RANK(J22,$J$2:$J$131,)</f>
        <v>19</v>
      </c>
      <c r="L22" s="50">
        <v>3.41</v>
      </c>
      <c r="M22" s="50"/>
      <c r="N22" s="114" t="s">
        <v>19</v>
      </c>
      <c r="O22" s="57"/>
      <c r="P22" s="57"/>
    </row>
    <row r="23" ht="45" customHeight="1" spans="1:16">
      <c r="A23" s="50">
        <v>20</v>
      </c>
      <c r="B23" s="12">
        <v>22030054</v>
      </c>
      <c r="C23" s="12" t="s">
        <v>38</v>
      </c>
      <c r="D23" s="50">
        <v>87.74</v>
      </c>
      <c r="E23" s="13">
        <v>20</v>
      </c>
      <c r="F23" s="50">
        <v>64</v>
      </c>
      <c r="G23" s="13">
        <v>7</v>
      </c>
      <c r="H23" s="50">
        <v>57</v>
      </c>
      <c r="I23" s="50">
        <v>43</v>
      </c>
      <c r="J23" s="105">
        <f t="shared" si="0"/>
        <v>79.918</v>
      </c>
      <c r="K23" s="50">
        <f>RANK(J23,$J$2:$J$131,)</f>
        <v>20</v>
      </c>
      <c r="L23" s="50">
        <v>3.07</v>
      </c>
      <c r="M23" s="50"/>
      <c r="N23" s="114" t="s">
        <v>19</v>
      </c>
      <c r="O23" s="57"/>
      <c r="P23" s="57"/>
    </row>
    <row r="24" ht="45" customHeight="1" spans="1:16">
      <c r="A24" s="50">
        <v>21</v>
      </c>
      <c r="B24" s="12">
        <v>22030047</v>
      </c>
      <c r="C24" s="12" t="s">
        <v>39</v>
      </c>
      <c r="D24" s="50">
        <v>88.07</v>
      </c>
      <c r="E24" s="13">
        <v>14</v>
      </c>
      <c r="F24" s="50">
        <v>62</v>
      </c>
      <c r="G24" s="13">
        <v>44</v>
      </c>
      <c r="H24" s="50">
        <v>58</v>
      </c>
      <c r="I24" s="50">
        <v>38</v>
      </c>
      <c r="J24" s="105">
        <f t="shared" si="0"/>
        <v>79.849</v>
      </c>
      <c r="K24" s="50">
        <f>RANK(J24,$J$2:$J$131,)</f>
        <v>21</v>
      </c>
      <c r="L24" s="50">
        <v>3.24</v>
      </c>
      <c r="M24" s="50"/>
      <c r="N24" s="114" t="s">
        <v>19</v>
      </c>
      <c r="O24" s="57"/>
      <c r="P24" s="57"/>
    </row>
    <row r="25" ht="45" customHeight="1" spans="1:16">
      <c r="A25" s="50">
        <v>22</v>
      </c>
      <c r="B25" s="12">
        <v>22030011</v>
      </c>
      <c r="C25" s="12" t="s">
        <v>40</v>
      </c>
      <c r="D25" s="50">
        <v>88.71</v>
      </c>
      <c r="E25" s="13">
        <v>11</v>
      </c>
      <c r="F25" s="13">
        <v>62</v>
      </c>
      <c r="G25" s="13">
        <v>44</v>
      </c>
      <c r="H25" s="50">
        <v>53</v>
      </c>
      <c r="I25" s="50">
        <v>67</v>
      </c>
      <c r="J25" s="105">
        <f t="shared" si="0"/>
        <v>79.797</v>
      </c>
      <c r="K25" s="50">
        <f>RANK(J25,$J$2:$J$131,)</f>
        <v>22</v>
      </c>
      <c r="L25" s="50">
        <v>3.17</v>
      </c>
      <c r="M25" s="11"/>
      <c r="N25" s="114" t="s">
        <v>19</v>
      </c>
      <c r="O25" s="57"/>
      <c r="P25" s="57"/>
    </row>
    <row r="26" ht="45" customHeight="1" spans="1:16">
      <c r="A26" s="50">
        <v>23</v>
      </c>
      <c r="B26" s="14">
        <v>22030062</v>
      </c>
      <c r="C26" s="14" t="s">
        <v>41</v>
      </c>
      <c r="D26" s="50">
        <v>87.63</v>
      </c>
      <c r="E26" s="13">
        <v>22</v>
      </c>
      <c r="F26" s="50">
        <v>63</v>
      </c>
      <c r="G26" s="13">
        <v>18</v>
      </c>
      <c r="H26" s="50">
        <v>58</v>
      </c>
      <c r="I26" s="50">
        <v>38</v>
      </c>
      <c r="J26" s="105">
        <f t="shared" si="0"/>
        <v>79.741</v>
      </c>
      <c r="K26" s="50">
        <f>RANK(J26,$J$2:$J$131,)</f>
        <v>23</v>
      </c>
      <c r="L26" s="50">
        <v>3.31</v>
      </c>
      <c r="M26" s="50"/>
      <c r="N26" s="114" t="s">
        <v>19</v>
      </c>
      <c r="O26" s="57"/>
      <c r="P26" s="57"/>
    </row>
    <row r="27" ht="45" customHeight="1" spans="1:16">
      <c r="A27" s="50">
        <v>24</v>
      </c>
      <c r="B27" s="14">
        <v>22030075</v>
      </c>
      <c r="C27" s="14" t="s">
        <v>42</v>
      </c>
      <c r="D27" s="50">
        <v>85.86</v>
      </c>
      <c r="E27" s="13">
        <v>35</v>
      </c>
      <c r="F27" s="50">
        <v>64</v>
      </c>
      <c r="G27" s="13">
        <v>7</v>
      </c>
      <c r="H27" s="50">
        <v>67</v>
      </c>
      <c r="I27" s="50">
        <v>10</v>
      </c>
      <c r="J27" s="105">
        <f t="shared" si="0"/>
        <v>79.602</v>
      </c>
      <c r="K27" s="50">
        <f>RANK(J27,$J$2:$J$131,)</f>
        <v>24</v>
      </c>
      <c r="L27" s="50">
        <v>3.11</v>
      </c>
      <c r="M27" s="57"/>
      <c r="N27" s="114" t="s">
        <v>19</v>
      </c>
      <c r="O27" s="57"/>
      <c r="P27" s="57"/>
    </row>
    <row r="28" ht="45" customHeight="1" spans="1:16">
      <c r="A28" s="50">
        <v>25</v>
      </c>
      <c r="B28" s="12">
        <v>22015033</v>
      </c>
      <c r="C28" s="12" t="s">
        <v>43</v>
      </c>
      <c r="D28" s="50">
        <v>87.77</v>
      </c>
      <c r="E28" s="13">
        <v>19</v>
      </c>
      <c r="F28" s="13">
        <v>61</v>
      </c>
      <c r="G28" s="13">
        <v>86</v>
      </c>
      <c r="H28" s="50">
        <v>58</v>
      </c>
      <c r="I28" s="50">
        <v>38</v>
      </c>
      <c r="J28" s="105">
        <f t="shared" si="0"/>
        <v>79.439</v>
      </c>
      <c r="K28" s="50">
        <f>RANK(J28,$J$2:$J$131,)</f>
        <v>25</v>
      </c>
      <c r="L28" s="50">
        <v>3.19</v>
      </c>
      <c r="M28" s="11"/>
      <c r="N28" s="114" t="s">
        <v>19</v>
      </c>
      <c r="O28" s="57"/>
      <c r="P28" s="57"/>
    </row>
    <row r="29" ht="45" customHeight="1" spans="1:16">
      <c r="A29" s="50">
        <v>26</v>
      </c>
      <c r="B29" s="12">
        <v>22030015</v>
      </c>
      <c r="C29" s="12" t="s">
        <v>44</v>
      </c>
      <c r="D29" s="50">
        <v>88.05</v>
      </c>
      <c r="E29" s="13">
        <v>16</v>
      </c>
      <c r="F29" s="13">
        <v>62</v>
      </c>
      <c r="G29" s="13">
        <v>44</v>
      </c>
      <c r="H29" s="50">
        <v>53</v>
      </c>
      <c r="I29" s="50">
        <v>67</v>
      </c>
      <c r="J29" s="105">
        <f t="shared" si="0"/>
        <v>79.335</v>
      </c>
      <c r="K29" s="50">
        <f>RANK(J29,$J$2:$J$131,)</f>
        <v>26</v>
      </c>
      <c r="L29" s="50">
        <v>3.37</v>
      </c>
      <c r="M29" s="11"/>
      <c r="N29" s="114" t="s">
        <v>19</v>
      </c>
      <c r="O29" s="57"/>
      <c r="P29" s="57"/>
    </row>
    <row r="30" ht="45" customHeight="1" spans="1:16">
      <c r="A30" s="50">
        <v>27</v>
      </c>
      <c r="B30" s="12">
        <v>22030098</v>
      </c>
      <c r="C30" s="12" t="s">
        <v>45</v>
      </c>
      <c r="D30" s="50">
        <v>87.97</v>
      </c>
      <c r="E30" s="13">
        <v>17</v>
      </c>
      <c r="F30" s="50">
        <v>61</v>
      </c>
      <c r="G30" s="13">
        <v>86</v>
      </c>
      <c r="H30" s="50">
        <v>53</v>
      </c>
      <c r="I30" s="50">
        <v>67</v>
      </c>
      <c r="J30" s="105">
        <f t="shared" si="0"/>
        <v>79.079</v>
      </c>
      <c r="K30" s="50">
        <f>RANK(J30,$J$2:$J$131,)</f>
        <v>27</v>
      </c>
      <c r="L30" s="50">
        <v>3.28</v>
      </c>
      <c r="M30" s="57"/>
      <c r="N30" s="114" t="s">
        <v>19</v>
      </c>
      <c r="O30" s="57"/>
      <c r="P30" s="57"/>
    </row>
    <row r="31" ht="45" customHeight="1" spans="1:16">
      <c r="A31" s="50">
        <v>28</v>
      </c>
      <c r="B31" s="12">
        <v>22030053</v>
      </c>
      <c r="C31" s="12" t="s">
        <v>46</v>
      </c>
      <c r="D31" s="50">
        <v>85.59</v>
      </c>
      <c r="E31" s="13">
        <v>39</v>
      </c>
      <c r="F31" s="50">
        <v>62.5</v>
      </c>
      <c r="G31" s="13">
        <v>26</v>
      </c>
      <c r="H31" s="50">
        <v>66</v>
      </c>
      <c r="I31" s="50">
        <v>12</v>
      </c>
      <c r="J31" s="105">
        <f t="shared" si="0"/>
        <v>79.013</v>
      </c>
      <c r="K31" s="50">
        <f>RANK(J31,$J$2:$J$131,)</f>
        <v>28</v>
      </c>
      <c r="L31" s="50">
        <v>3.06</v>
      </c>
      <c r="M31" s="50"/>
      <c r="N31" s="114" t="s">
        <v>19</v>
      </c>
      <c r="O31" s="57"/>
      <c r="P31" s="57"/>
    </row>
    <row r="32" ht="45" customHeight="1" spans="1:16">
      <c r="A32" s="50">
        <v>29</v>
      </c>
      <c r="B32" s="12">
        <v>22030007</v>
      </c>
      <c r="C32" s="12" t="s">
        <v>47</v>
      </c>
      <c r="D32" s="50">
        <v>87.41</v>
      </c>
      <c r="E32" s="13">
        <v>23</v>
      </c>
      <c r="F32" s="13">
        <v>62.5</v>
      </c>
      <c r="G32" s="13">
        <v>26</v>
      </c>
      <c r="H32" s="50">
        <v>53</v>
      </c>
      <c r="I32" s="50">
        <v>67</v>
      </c>
      <c r="J32" s="105">
        <f t="shared" si="0"/>
        <v>78.987</v>
      </c>
      <c r="K32" s="50">
        <f>RANK(J32,$J$2:$J$131,)</f>
        <v>29</v>
      </c>
      <c r="L32" s="50">
        <v>3.28</v>
      </c>
      <c r="M32" s="11"/>
      <c r="N32" s="114" t="s">
        <v>19</v>
      </c>
      <c r="O32" s="57"/>
      <c r="P32" s="57"/>
    </row>
    <row r="33" ht="45" customHeight="1" spans="1:16">
      <c r="A33" s="50">
        <v>30</v>
      </c>
      <c r="B33" s="12">
        <v>22030060</v>
      </c>
      <c r="C33" s="12" t="s">
        <v>48</v>
      </c>
      <c r="D33" s="50">
        <v>83.13</v>
      </c>
      <c r="E33" s="13">
        <v>68</v>
      </c>
      <c r="F33" s="50">
        <v>62.5</v>
      </c>
      <c r="G33" s="13">
        <v>26</v>
      </c>
      <c r="H33" s="50">
        <v>80</v>
      </c>
      <c r="I33" s="50">
        <v>2</v>
      </c>
      <c r="J33" s="105">
        <f t="shared" si="0"/>
        <v>78.691</v>
      </c>
      <c r="K33" s="50">
        <f>RANK(J33,$J$2:$J$131,)</f>
        <v>30</v>
      </c>
      <c r="L33" s="50">
        <v>2.94</v>
      </c>
      <c r="M33" s="50"/>
      <c r="N33" s="114" t="s">
        <v>19</v>
      </c>
      <c r="O33" s="57"/>
      <c r="P33" s="57"/>
    </row>
    <row r="34" ht="45" customHeight="1" spans="1:16">
      <c r="A34" s="50">
        <v>31</v>
      </c>
      <c r="B34" s="14">
        <v>22030023</v>
      </c>
      <c r="C34" s="14" t="s">
        <v>49</v>
      </c>
      <c r="D34" s="50">
        <v>85.82</v>
      </c>
      <c r="E34" s="13">
        <v>37</v>
      </c>
      <c r="F34" s="13">
        <v>62.5</v>
      </c>
      <c r="G34" s="13">
        <v>26</v>
      </c>
      <c r="H34" s="50">
        <v>61</v>
      </c>
      <c r="I34" s="50">
        <v>22</v>
      </c>
      <c r="J34" s="105">
        <f t="shared" si="0"/>
        <v>78.674</v>
      </c>
      <c r="K34" s="50">
        <f>RANK(J34,$J$2:$J$131,)</f>
        <v>31</v>
      </c>
      <c r="L34" s="50">
        <v>2.78</v>
      </c>
      <c r="M34" s="11"/>
      <c r="N34" s="114" t="s">
        <v>19</v>
      </c>
      <c r="O34" s="57"/>
      <c r="P34" s="57"/>
    </row>
    <row r="35" ht="45" customHeight="1" spans="1:16">
      <c r="A35" s="50">
        <v>32</v>
      </c>
      <c r="B35" s="12">
        <v>22030014</v>
      </c>
      <c r="C35" s="12" t="s">
        <v>50</v>
      </c>
      <c r="D35" s="50">
        <v>86.2</v>
      </c>
      <c r="E35" s="13">
        <v>31</v>
      </c>
      <c r="F35" s="13">
        <v>63</v>
      </c>
      <c r="G35" s="13">
        <v>18</v>
      </c>
      <c r="H35" s="50">
        <v>57</v>
      </c>
      <c r="I35" s="50">
        <v>43</v>
      </c>
      <c r="J35" s="105">
        <f t="shared" si="0"/>
        <v>78.64</v>
      </c>
      <c r="K35" s="50">
        <f>RANK(J35,$J$2:$J$131,)</f>
        <v>32</v>
      </c>
      <c r="L35" s="50">
        <v>3.26</v>
      </c>
      <c r="M35" s="11"/>
      <c r="N35" s="114" t="s">
        <v>19</v>
      </c>
      <c r="O35" s="57"/>
      <c r="P35" s="57"/>
    </row>
    <row r="36" ht="45" customHeight="1" spans="1:16">
      <c r="A36" s="50">
        <v>33</v>
      </c>
      <c r="B36" s="12">
        <v>22030038</v>
      </c>
      <c r="C36" s="12" t="s">
        <v>51</v>
      </c>
      <c r="D36" s="50">
        <v>84.32</v>
      </c>
      <c r="E36" s="13">
        <v>53</v>
      </c>
      <c r="F36" s="50">
        <v>65</v>
      </c>
      <c r="G36" s="13">
        <v>2</v>
      </c>
      <c r="H36" s="50">
        <v>66</v>
      </c>
      <c r="I36" s="50">
        <v>12</v>
      </c>
      <c r="J36" s="105">
        <f t="shared" si="0"/>
        <v>78.624</v>
      </c>
      <c r="K36" s="50">
        <f>RANK(J36,$J$2:$J$131,)</f>
        <v>33</v>
      </c>
      <c r="L36" s="50">
        <v>2.9</v>
      </c>
      <c r="M36" s="50"/>
      <c r="N36" s="114" t="s">
        <v>19</v>
      </c>
      <c r="O36" s="57"/>
      <c r="P36" s="57"/>
    </row>
    <row r="37" ht="45" customHeight="1" spans="1:16">
      <c r="A37" s="50">
        <v>34</v>
      </c>
      <c r="B37" s="12">
        <v>22030003</v>
      </c>
      <c r="C37" s="12" t="s">
        <v>52</v>
      </c>
      <c r="D37" s="50">
        <v>87.41</v>
      </c>
      <c r="E37" s="13">
        <v>23</v>
      </c>
      <c r="F37" s="13">
        <v>62</v>
      </c>
      <c r="G37" s="13">
        <v>44</v>
      </c>
      <c r="H37" s="50">
        <v>50</v>
      </c>
      <c r="I37" s="50">
        <v>86</v>
      </c>
      <c r="J37" s="105">
        <f t="shared" si="0"/>
        <v>78.587</v>
      </c>
      <c r="K37" s="50">
        <f>RANK(J37,$J$2:$J$131,)</f>
        <v>34</v>
      </c>
      <c r="L37" s="50">
        <v>3.01</v>
      </c>
      <c r="M37" s="11"/>
      <c r="N37" s="114" t="s">
        <v>19</v>
      </c>
      <c r="O37" s="57"/>
      <c r="P37" s="57"/>
    </row>
    <row r="38" ht="45" customHeight="1" spans="1:16">
      <c r="A38" s="50">
        <v>35</v>
      </c>
      <c r="B38" s="12">
        <v>22030040</v>
      </c>
      <c r="C38" s="12" t="s">
        <v>53</v>
      </c>
      <c r="D38" s="50">
        <v>83.07</v>
      </c>
      <c r="E38" s="13">
        <v>69</v>
      </c>
      <c r="F38" s="50">
        <v>64</v>
      </c>
      <c r="G38" s="13">
        <v>7</v>
      </c>
      <c r="H38" s="50">
        <v>74</v>
      </c>
      <c r="I38" s="50">
        <v>6</v>
      </c>
      <c r="J38" s="105">
        <f t="shared" si="0"/>
        <v>78.349</v>
      </c>
      <c r="K38" s="50">
        <f>RANK(J38,$J$2:$J$131,)</f>
        <v>35</v>
      </c>
      <c r="L38" s="50">
        <v>2.89</v>
      </c>
      <c r="M38" s="50"/>
      <c r="N38" s="114" t="s">
        <v>19</v>
      </c>
      <c r="O38" s="57"/>
      <c r="P38" s="57"/>
    </row>
    <row r="39" ht="45" customHeight="1" spans="1:16">
      <c r="A39" s="50">
        <v>36</v>
      </c>
      <c r="B39" s="14">
        <v>22030099</v>
      </c>
      <c r="C39" s="14" t="s">
        <v>54</v>
      </c>
      <c r="D39" s="50">
        <v>85.86</v>
      </c>
      <c r="E39" s="13">
        <v>35</v>
      </c>
      <c r="F39" s="50">
        <v>62</v>
      </c>
      <c r="G39" s="13">
        <v>44</v>
      </c>
      <c r="H39" s="50">
        <v>58</v>
      </c>
      <c r="I39" s="50">
        <v>38</v>
      </c>
      <c r="J39" s="105">
        <f t="shared" si="0"/>
        <v>78.302</v>
      </c>
      <c r="K39" s="50">
        <f>RANK(J39,$J$2:$J$131,)</f>
        <v>36</v>
      </c>
      <c r="L39" s="50">
        <v>3.14</v>
      </c>
      <c r="M39" s="57"/>
      <c r="N39" s="114" t="s">
        <v>19</v>
      </c>
      <c r="O39" s="57"/>
      <c r="P39" s="57"/>
    </row>
    <row r="40" ht="45" customHeight="1" spans="1:16">
      <c r="A40" s="50">
        <v>37</v>
      </c>
      <c r="B40" s="12">
        <v>22030033</v>
      </c>
      <c r="C40" s="12" t="s">
        <v>55</v>
      </c>
      <c r="D40" s="50">
        <v>87.09</v>
      </c>
      <c r="E40" s="13">
        <v>28</v>
      </c>
      <c r="F40" s="50">
        <v>61.5</v>
      </c>
      <c r="G40" s="13">
        <v>82</v>
      </c>
      <c r="H40" s="50">
        <v>50</v>
      </c>
      <c r="I40" s="50">
        <v>86</v>
      </c>
      <c r="J40" s="105">
        <f t="shared" si="0"/>
        <v>78.263</v>
      </c>
      <c r="K40" s="50">
        <f>RANK(J40,$J$2:$J$131,)</f>
        <v>37</v>
      </c>
      <c r="L40" s="50">
        <v>2.59</v>
      </c>
      <c r="M40" s="50"/>
      <c r="N40" s="114" t="s">
        <v>19</v>
      </c>
      <c r="O40" s="57"/>
      <c r="P40" s="57"/>
    </row>
    <row r="41" ht="45" customHeight="1" spans="1:16">
      <c r="A41" s="50">
        <v>38</v>
      </c>
      <c r="B41" s="12">
        <v>22030059</v>
      </c>
      <c r="C41" s="12" t="s">
        <v>56</v>
      </c>
      <c r="D41" s="50">
        <v>85.17</v>
      </c>
      <c r="E41" s="13">
        <v>45</v>
      </c>
      <c r="F41" s="50">
        <v>62</v>
      </c>
      <c r="G41" s="13">
        <v>44</v>
      </c>
      <c r="H41" s="50">
        <v>62</v>
      </c>
      <c r="I41" s="50">
        <v>18</v>
      </c>
      <c r="J41" s="105">
        <f t="shared" si="0"/>
        <v>78.219</v>
      </c>
      <c r="K41" s="50">
        <f>RANK(J41,$J$2:$J$131,)</f>
        <v>38</v>
      </c>
      <c r="L41" s="50">
        <v>3.03</v>
      </c>
      <c r="M41" s="50"/>
      <c r="N41" s="114" t="s">
        <v>19</v>
      </c>
      <c r="O41" s="57"/>
      <c r="P41" s="57"/>
    </row>
    <row r="42" ht="45" customHeight="1" spans="1:16">
      <c r="A42" s="50">
        <v>39</v>
      </c>
      <c r="B42" s="12">
        <v>22030044</v>
      </c>
      <c r="C42" s="12" t="s">
        <v>57</v>
      </c>
      <c r="D42" s="50">
        <v>85.59</v>
      </c>
      <c r="E42" s="13">
        <v>39</v>
      </c>
      <c r="F42" s="50">
        <v>62</v>
      </c>
      <c r="G42" s="13">
        <v>44</v>
      </c>
      <c r="H42" s="50">
        <v>58</v>
      </c>
      <c r="I42" s="50">
        <v>38</v>
      </c>
      <c r="J42" s="105">
        <f t="shared" si="0"/>
        <v>78.113</v>
      </c>
      <c r="K42" s="50">
        <f>RANK(J42,$J$2:$J$131,)</f>
        <v>39</v>
      </c>
      <c r="L42" s="50">
        <v>3.04</v>
      </c>
      <c r="M42" s="50"/>
      <c r="N42" s="114" t="s">
        <v>19</v>
      </c>
      <c r="O42" s="57"/>
      <c r="P42" s="57"/>
    </row>
    <row r="43" ht="45" customHeight="1" spans="1:16">
      <c r="A43" s="50">
        <v>40</v>
      </c>
      <c r="B43" s="12">
        <v>22030104</v>
      </c>
      <c r="C43" s="15" t="s">
        <v>58</v>
      </c>
      <c r="D43" s="50">
        <v>84.95</v>
      </c>
      <c r="E43" s="13">
        <v>46</v>
      </c>
      <c r="F43" s="50">
        <v>62.5</v>
      </c>
      <c r="G43" s="13">
        <v>26</v>
      </c>
      <c r="H43" s="50">
        <v>61</v>
      </c>
      <c r="I43" s="50">
        <v>22</v>
      </c>
      <c r="J43" s="105">
        <f t="shared" si="0"/>
        <v>78.065</v>
      </c>
      <c r="K43" s="50">
        <f>RANK(J43,$J$2:$J$131,)</f>
        <v>40</v>
      </c>
      <c r="L43" s="50">
        <v>3.09</v>
      </c>
      <c r="M43" s="50"/>
      <c r="N43" s="50" t="s">
        <v>59</v>
      </c>
      <c r="O43" s="57"/>
      <c r="P43" s="57"/>
    </row>
    <row r="44" ht="45" customHeight="1" spans="1:16">
      <c r="A44" s="50">
        <v>41</v>
      </c>
      <c r="B44" s="12">
        <v>22030004</v>
      </c>
      <c r="C44" s="12" t="s">
        <v>60</v>
      </c>
      <c r="D44" s="50">
        <v>87.17</v>
      </c>
      <c r="E44" s="13">
        <v>27</v>
      </c>
      <c r="F44" s="13">
        <v>60</v>
      </c>
      <c r="G44" s="13">
        <v>99</v>
      </c>
      <c r="H44" s="50">
        <v>50</v>
      </c>
      <c r="I44" s="50">
        <v>86</v>
      </c>
      <c r="J44" s="105">
        <f t="shared" si="0"/>
        <v>78.019</v>
      </c>
      <c r="K44" s="50">
        <f>RANK(J44,$J$2:$J$131,)</f>
        <v>41</v>
      </c>
      <c r="L44" s="50">
        <v>3.14</v>
      </c>
      <c r="M44" s="11"/>
      <c r="N44" s="114" t="s">
        <v>19</v>
      </c>
      <c r="O44" s="57"/>
      <c r="P44" s="57"/>
    </row>
    <row r="45" ht="45" customHeight="1" spans="1:16">
      <c r="A45" s="50">
        <v>42</v>
      </c>
      <c r="B45" s="14">
        <v>21183033</v>
      </c>
      <c r="C45" s="14" t="s">
        <v>61</v>
      </c>
      <c r="D45" s="50">
        <v>86.39</v>
      </c>
      <c r="E45" s="13">
        <v>30</v>
      </c>
      <c r="F45" s="13">
        <v>62</v>
      </c>
      <c r="G45" s="13">
        <v>44</v>
      </c>
      <c r="H45" s="50">
        <v>50</v>
      </c>
      <c r="I45" s="50">
        <v>86</v>
      </c>
      <c r="J45" s="105">
        <f t="shared" si="0"/>
        <v>77.873</v>
      </c>
      <c r="K45" s="50">
        <f>RANK(J45,$J$2:$J$131,)</f>
        <v>42</v>
      </c>
      <c r="L45" s="50">
        <v>3.15</v>
      </c>
      <c r="M45" s="11"/>
      <c r="N45" s="114" t="s">
        <v>19</v>
      </c>
      <c r="O45" s="57"/>
      <c r="P45" s="57"/>
    </row>
    <row r="46" ht="45" customHeight="1" spans="1:16">
      <c r="A46" s="50">
        <v>43</v>
      </c>
      <c r="B46" s="14">
        <v>22030025</v>
      </c>
      <c r="C46" s="14" t="s">
        <v>62</v>
      </c>
      <c r="D46" s="50">
        <v>85.93</v>
      </c>
      <c r="E46" s="13">
        <v>33</v>
      </c>
      <c r="F46" s="13">
        <v>63</v>
      </c>
      <c r="G46" s="13">
        <v>18</v>
      </c>
      <c r="H46" s="50">
        <v>50</v>
      </c>
      <c r="I46" s="50">
        <v>86</v>
      </c>
      <c r="J46" s="105">
        <f t="shared" si="0"/>
        <v>77.751</v>
      </c>
      <c r="K46" s="50">
        <f>RANK(J46,$J$2:$J$131,)</f>
        <v>43</v>
      </c>
      <c r="L46" s="50">
        <v>3.13</v>
      </c>
      <c r="M46" s="11"/>
      <c r="N46" s="114" t="s">
        <v>19</v>
      </c>
      <c r="O46" s="57"/>
      <c r="P46" s="57"/>
    </row>
    <row r="47" ht="45" customHeight="1" spans="1:16">
      <c r="A47" s="50">
        <v>44</v>
      </c>
      <c r="B47" s="12">
        <v>22030088</v>
      </c>
      <c r="C47" s="12" t="s">
        <v>63</v>
      </c>
      <c r="D47" s="50">
        <v>86.2</v>
      </c>
      <c r="E47" s="13">
        <v>31</v>
      </c>
      <c r="F47" s="50">
        <v>62</v>
      </c>
      <c r="G47" s="13">
        <v>44</v>
      </c>
      <c r="H47" s="50">
        <v>50</v>
      </c>
      <c r="I47" s="50">
        <v>86</v>
      </c>
      <c r="J47" s="105">
        <f t="shared" si="0"/>
        <v>77.74</v>
      </c>
      <c r="K47" s="50">
        <f>RANK(J47,$J$2:$J$131,)</f>
        <v>44</v>
      </c>
      <c r="L47" s="50">
        <v>2.98</v>
      </c>
      <c r="M47" s="57"/>
      <c r="N47" s="114" t="s">
        <v>19</v>
      </c>
      <c r="O47" s="57"/>
      <c r="P47" s="57"/>
    </row>
    <row r="48" ht="45" customHeight="1" spans="1:16">
      <c r="A48" s="50">
        <v>45</v>
      </c>
      <c r="B48" s="12">
        <v>22030058</v>
      </c>
      <c r="C48" s="12" t="s">
        <v>64</v>
      </c>
      <c r="D48" s="50">
        <v>85.51</v>
      </c>
      <c r="E48" s="13">
        <v>41</v>
      </c>
      <c r="F48" s="50">
        <v>62.5</v>
      </c>
      <c r="G48" s="13">
        <v>26</v>
      </c>
      <c r="H48" s="50">
        <v>53</v>
      </c>
      <c r="I48" s="50">
        <v>67</v>
      </c>
      <c r="J48" s="105">
        <f t="shared" si="0"/>
        <v>77.657</v>
      </c>
      <c r="K48" s="50">
        <f>RANK(J48,$J$2:$J$131,)</f>
        <v>45</v>
      </c>
      <c r="L48" s="50">
        <v>3.09</v>
      </c>
      <c r="M48" s="50"/>
      <c r="N48" s="114" t="s">
        <v>19</v>
      </c>
      <c r="O48" s="57"/>
      <c r="P48" s="57"/>
    </row>
    <row r="49" ht="45" customHeight="1" spans="1:16">
      <c r="A49" s="50">
        <v>46</v>
      </c>
      <c r="B49" s="12">
        <v>22030090</v>
      </c>
      <c r="C49" s="12" t="s">
        <v>65</v>
      </c>
      <c r="D49" s="50">
        <v>84.84</v>
      </c>
      <c r="E49" s="13">
        <v>47</v>
      </c>
      <c r="F49" s="50">
        <v>63.5</v>
      </c>
      <c r="G49" s="13">
        <v>14</v>
      </c>
      <c r="H49" s="50">
        <v>55</v>
      </c>
      <c r="I49" s="50">
        <v>55</v>
      </c>
      <c r="J49" s="105">
        <f t="shared" si="0"/>
        <v>77.588</v>
      </c>
      <c r="K49" s="50">
        <f>RANK(J49,$J$2:$J$131,)</f>
        <v>46</v>
      </c>
      <c r="L49" s="50">
        <v>2.83</v>
      </c>
      <c r="M49" s="57"/>
      <c r="N49" s="114" t="s">
        <v>19</v>
      </c>
      <c r="O49" s="57"/>
      <c r="P49" s="57"/>
    </row>
    <row r="50" ht="45" customHeight="1" spans="1:16">
      <c r="A50" s="50">
        <v>47</v>
      </c>
      <c r="B50" s="14">
        <v>22030079</v>
      </c>
      <c r="C50" s="14" t="s">
        <v>66</v>
      </c>
      <c r="D50" s="50">
        <v>84.2</v>
      </c>
      <c r="E50" s="13">
        <v>56</v>
      </c>
      <c r="F50" s="50">
        <v>62.5</v>
      </c>
      <c r="G50" s="13">
        <v>26</v>
      </c>
      <c r="H50" s="50">
        <v>61</v>
      </c>
      <c r="I50" s="50">
        <v>22</v>
      </c>
      <c r="J50" s="105">
        <f t="shared" si="0"/>
        <v>77.54</v>
      </c>
      <c r="K50" s="50">
        <f>RANK(J50,$J$2:$J$131,)</f>
        <v>47</v>
      </c>
      <c r="L50" s="50">
        <v>3.03</v>
      </c>
      <c r="M50" s="57"/>
      <c r="N50" s="114" t="s">
        <v>19</v>
      </c>
      <c r="O50" s="57"/>
      <c r="P50" s="57"/>
    </row>
    <row r="51" ht="45" customHeight="1" spans="1:16">
      <c r="A51" s="50">
        <v>48</v>
      </c>
      <c r="B51" s="12">
        <v>22030046</v>
      </c>
      <c r="C51" s="12" t="s">
        <v>67</v>
      </c>
      <c r="D51" s="50">
        <v>84.83</v>
      </c>
      <c r="E51" s="13">
        <v>48</v>
      </c>
      <c r="F51" s="50">
        <v>62.5</v>
      </c>
      <c r="G51" s="13">
        <v>26</v>
      </c>
      <c r="H51" s="50">
        <v>56</v>
      </c>
      <c r="I51" s="50">
        <v>50</v>
      </c>
      <c r="J51" s="105">
        <f t="shared" si="0"/>
        <v>77.481</v>
      </c>
      <c r="K51" s="50">
        <f>RANK(J51,$J$2:$J$131,)</f>
        <v>48</v>
      </c>
      <c r="L51" s="50">
        <v>3.03</v>
      </c>
      <c r="M51" s="50"/>
      <c r="N51" s="114" t="s">
        <v>19</v>
      </c>
      <c r="O51" s="57"/>
      <c r="P51" s="57"/>
    </row>
    <row r="52" ht="45" customHeight="1" spans="1:16">
      <c r="A52" s="50">
        <v>49</v>
      </c>
      <c r="B52" s="12">
        <v>22030050</v>
      </c>
      <c r="C52" s="12" t="s">
        <v>68</v>
      </c>
      <c r="D52" s="50">
        <v>84.29</v>
      </c>
      <c r="E52" s="13">
        <v>54</v>
      </c>
      <c r="F52" s="50">
        <v>63.5</v>
      </c>
      <c r="G52" s="13">
        <v>14</v>
      </c>
      <c r="H52" s="50">
        <v>55</v>
      </c>
      <c r="I52" s="50">
        <v>55</v>
      </c>
      <c r="J52" s="105">
        <f t="shared" si="0"/>
        <v>77.203</v>
      </c>
      <c r="K52" s="50">
        <f>RANK(J52,$J$2:$J$131,)</f>
        <v>49</v>
      </c>
      <c r="L52" s="50">
        <v>3.04</v>
      </c>
      <c r="M52" s="50"/>
      <c r="N52" s="114" t="s">
        <v>19</v>
      </c>
      <c r="O52" s="57"/>
      <c r="P52" s="57"/>
    </row>
    <row r="53" ht="45" customHeight="1" spans="1:16">
      <c r="A53" s="50">
        <v>50</v>
      </c>
      <c r="B53" s="12">
        <v>22030080</v>
      </c>
      <c r="C53" s="12" t="s">
        <v>69</v>
      </c>
      <c r="D53" s="50">
        <v>85.93</v>
      </c>
      <c r="E53" s="13">
        <v>33</v>
      </c>
      <c r="F53" s="50">
        <v>60</v>
      </c>
      <c r="G53" s="13">
        <v>99</v>
      </c>
      <c r="H53" s="50">
        <v>50</v>
      </c>
      <c r="I53" s="50">
        <v>86</v>
      </c>
      <c r="J53" s="105">
        <f t="shared" si="0"/>
        <v>77.151</v>
      </c>
      <c r="K53" s="50">
        <f>RANK(J53,$J$2:$J$131,)</f>
        <v>50</v>
      </c>
      <c r="L53" s="50">
        <v>3.24</v>
      </c>
      <c r="M53" s="57"/>
      <c r="N53" s="50" t="s">
        <v>59</v>
      </c>
      <c r="O53" s="57"/>
      <c r="P53" s="57"/>
    </row>
    <row r="54" ht="45" customHeight="1" spans="1:16">
      <c r="A54" s="50">
        <v>51</v>
      </c>
      <c r="B54" s="12">
        <v>22030112</v>
      </c>
      <c r="C54" s="12" t="s">
        <v>70</v>
      </c>
      <c r="D54" s="50">
        <v>83.06</v>
      </c>
      <c r="E54" s="13">
        <v>71</v>
      </c>
      <c r="F54" s="50">
        <v>65</v>
      </c>
      <c r="G54" s="13">
        <v>2</v>
      </c>
      <c r="H54" s="50">
        <v>60</v>
      </c>
      <c r="I54" s="50">
        <v>29</v>
      </c>
      <c r="J54" s="105">
        <f t="shared" si="0"/>
        <v>77.142</v>
      </c>
      <c r="K54" s="50">
        <f>RANK(J54,$J$2:$J$131,)</f>
        <v>51</v>
      </c>
      <c r="L54" s="50">
        <v>2.74</v>
      </c>
      <c r="M54" s="50"/>
      <c r="N54" s="50" t="s">
        <v>59</v>
      </c>
      <c r="O54" s="57"/>
      <c r="P54" s="57"/>
    </row>
    <row r="55" ht="45" customHeight="1" spans="1:16">
      <c r="A55" s="50">
        <v>52</v>
      </c>
      <c r="B55" s="32">
        <v>22030012</v>
      </c>
      <c r="C55" s="32" t="s">
        <v>71</v>
      </c>
      <c r="D55" s="50">
        <v>85.33</v>
      </c>
      <c r="E55" s="13">
        <v>42</v>
      </c>
      <c r="F55" s="13">
        <v>62</v>
      </c>
      <c r="G55" s="13">
        <v>44</v>
      </c>
      <c r="H55" s="50">
        <v>50</v>
      </c>
      <c r="I55" s="50">
        <v>86</v>
      </c>
      <c r="J55" s="105">
        <f t="shared" si="0"/>
        <v>77.131</v>
      </c>
      <c r="K55" s="50">
        <f>RANK(J55,$J$2:$J$131,)</f>
        <v>52</v>
      </c>
      <c r="L55" s="50">
        <v>2.92</v>
      </c>
      <c r="M55" s="11"/>
      <c r="N55" s="114" t="s">
        <v>19</v>
      </c>
      <c r="O55" s="57"/>
      <c r="P55" s="57"/>
    </row>
    <row r="56" ht="45" customHeight="1" spans="1:16">
      <c r="A56" s="50">
        <v>53</v>
      </c>
      <c r="B56" s="12">
        <v>22030041</v>
      </c>
      <c r="C56" s="12" t="s">
        <v>72</v>
      </c>
      <c r="D56" s="50">
        <v>85.81</v>
      </c>
      <c r="E56" s="13">
        <v>38</v>
      </c>
      <c r="F56" s="50">
        <v>60</v>
      </c>
      <c r="G56" s="13">
        <v>99</v>
      </c>
      <c r="H56" s="50">
        <v>50</v>
      </c>
      <c r="I56" s="50">
        <v>86</v>
      </c>
      <c r="J56" s="105">
        <f t="shared" si="0"/>
        <v>77.067</v>
      </c>
      <c r="K56" s="50">
        <f>RANK(J56,$J$2:$J$131,)</f>
        <v>53</v>
      </c>
      <c r="L56" s="50">
        <v>3.23</v>
      </c>
      <c r="M56" s="50"/>
      <c r="N56" s="114" t="s">
        <v>19</v>
      </c>
      <c r="O56" s="57"/>
      <c r="P56" s="57"/>
    </row>
    <row r="57" ht="45" customHeight="1" spans="1:16">
      <c r="A57" s="50">
        <v>54</v>
      </c>
      <c r="B57" s="14">
        <v>22030028</v>
      </c>
      <c r="C57" s="14" t="s">
        <v>73</v>
      </c>
      <c r="D57" s="50">
        <v>83.81</v>
      </c>
      <c r="E57" s="13">
        <v>58</v>
      </c>
      <c r="F57" s="13">
        <v>62</v>
      </c>
      <c r="G57" s="13">
        <v>44</v>
      </c>
      <c r="H57" s="50">
        <v>60</v>
      </c>
      <c r="I57" s="50">
        <v>29</v>
      </c>
      <c r="J57" s="105">
        <f t="shared" si="0"/>
        <v>77.067</v>
      </c>
      <c r="K57" s="50">
        <f>RANK(J57,$J$2:$J$131,)</f>
        <v>53</v>
      </c>
      <c r="L57" s="50">
        <v>2.92</v>
      </c>
      <c r="M57" s="11"/>
      <c r="N57" s="114" t="s">
        <v>19</v>
      </c>
      <c r="O57" s="57"/>
      <c r="P57" s="57"/>
    </row>
    <row r="58" ht="45" customHeight="1" spans="1:16">
      <c r="A58" s="50">
        <v>55</v>
      </c>
      <c r="B58" s="12">
        <v>22030084</v>
      </c>
      <c r="C58" s="12" t="s">
        <v>74</v>
      </c>
      <c r="D58" s="50">
        <v>84.22</v>
      </c>
      <c r="E58" s="13">
        <v>55</v>
      </c>
      <c r="F58" s="50">
        <v>62.5</v>
      </c>
      <c r="G58" s="13">
        <v>26</v>
      </c>
      <c r="H58" s="50">
        <v>56</v>
      </c>
      <c r="I58" s="50">
        <v>50</v>
      </c>
      <c r="J58" s="105">
        <f t="shared" si="0"/>
        <v>77.054</v>
      </c>
      <c r="K58" s="50">
        <f>RANK(J58,$J$2:$J$131,)</f>
        <v>55</v>
      </c>
      <c r="L58" s="50">
        <v>2.96</v>
      </c>
      <c r="M58" s="57"/>
      <c r="N58" s="114" t="s">
        <v>19</v>
      </c>
      <c r="O58" s="57"/>
      <c r="P58" s="57"/>
    </row>
    <row r="59" ht="45" customHeight="1" spans="1:16">
      <c r="A59" s="50">
        <v>56</v>
      </c>
      <c r="B59" s="12">
        <v>22030039</v>
      </c>
      <c r="C59" s="12" t="s">
        <v>75</v>
      </c>
      <c r="D59" s="50">
        <v>84.17</v>
      </c>
      <c r="E59" s="13">
        <v>57</v>
      </c>
      <c r="F59" s="50">
        <v>60</v>
      </c>
      <c r="G59" s="13">
        <v>99</v>
      </c>
      <c r="H59" s="50">
        <v>60</v>
      </c>
      <c r="I59" s="50">
        <v>29</v>
      </c>
      <c r="J59" s="105">
        <f t="shared" si="0"/>
        <v>76.919</v>
      </c>
      <c r="K59" s="50">
        <f>RANK(J59,$J$2:$J$131,)</f>
        <v>56</v>
      </c>
      <c r="L59" s="50">
        <v>3.07</v>
      </c>
      <c r="M59" s="50"/>
      <c r="N59" s="114" t="s">
        <v>19</v>
      </c>
      <c r="O59" s="57"/>
      <c r="P59" s="57"/>
    </row>
    <row r="60" ht="45" customHeight="1" spans="1:16">
      <c r="A60" s="50">
        <v>57</v>
      </c>
      <c r="B60" s="14">
        <v>22030027</v>
      </c>
      <c r="C60" s="14" t="s">
        <v>76</v>
      </c>
      <c r="D60" s="50">
        <v>83.14</v>
      </c>
      <c r="E60" s="13">
        <v>66</v>
      </c>
      <c r="F60" s="13">
        <v>62.5</v>
      </c>
      <c r="G60" s="13">
        <v>26</v>
      </c>
      <c r="H60" s="50">
        <v>62</v>
      </c>
      <c r="I60" s="50">
        <v>18</v>
      </c>
      <c r="J60" s="105">
        <f t="shared" si="0"/>
        <v>76.898</v>
      </c>
      <c r="K60" s="50">
        <f>RANK(J60,$J$2:$J$131,)</f>
        <v>57</v>
      </c>
      <c r="L60" s="50">
        <v>2.77</v>
      </c>
      <c r="M60" s="11"/>
      <c r="N60" s="114" t="s">
        <v>19</v>
      </c>
      <c r="O60" s="57"/>
      <c r="P60" s="57"/>
    </row>
    <row r="61" ht="45" customHeight="1" spans="1:16">
      <c r="A61" s="50">
        <v>58</v>
      </c>
      <c r="B61" s="14">
        <v>22030022</v>
      </c>
      <c r="C61" s="14" t="s">
        <v>77</v>
      </c>
      <c r="D61" s="50">
        <v>85.22</v>
      </c>
      <c r="E61" s="13">
        <v>44</v>
      </c>
      <c r="F61" s="13">
        <v>61</v>
      </c>
      <c r="G61" s="13">
        <v>86</v>
      </c>
      <c r="H61" s="50">
        <v>50</v>
      </c>
      <c r="I61" s="50">
        <v>86</v>
      </c>
      <c r="J61" s="105">
        <f t="shared" si="0"/>
        <v>76.854</v>
      </c>
      <c r="K61" s="50">
        <f>RANK(J61,$J$2:$J$131,)</f>
        <v>58</v>
      </c>
      <c r="L61" s="50">
        <v>3.1</v>
      </c>
      <c r="M61" s="11"/>
      <c r="N61" s="114" t="s">
        <v>19</v>
      </c>
      <c r="O61" s="57"/>
      <c r="P61" s="57"/>
    </row>
    <row r="62" ht="45" customHeight="1" spans="1:16">
      <c r="A62" s="50">
        <v>59</v>
      </c>
      <c r="B62" s="12">
        <v>22030110</v>
      </c>
      <c r="C62" s="12" t="s">
        <v>78</v>
      </c>
      <c r="D62" s="50">
        <v>83.32</v>
      </c>
      <c r="E62" s="13">
        <v>62</v>
      </c>
      <c r="F62" s="50">
        <v>63</v>
      </c>
      <c r="G62" s="13">
        <v>18</v>
      </c>
      <c r="H62" s="50">
        <v>57</v>
      </c>
      <c r="I62" s="50">
        <v>43</v>
      </c>
      <c r="J62" s="105">
        <f t="shared" si="0"/>
        <v>76.624</v>
      </c>
      <c r="K62" s="50">
        <f>RANK(J62,$J$2:$J$131,)</f>
        <v>59</v>
      </c>
      <c r="L62" s="50">
        <v>2.82</v>
      </c>
      <c r="M62" s="50"/>
      <c r="N62" s="114" t="s">
        <v>19</v>
      </c>
      <c r="O62" s="57"/>
      <c r="P62" s="57"/>
    </row>
    <row r="63" ht="45" customHeight="1" spans="1:16">
      <c r="A63" s="50">
        <v>60</v>
      </c>
      <c r="B63" s="12">
        <v>22030092</v>
      </c>
      <c r="C63" s="12" t="s">
        <v>79</v>
      </c>
      <c r="D63" s="50">
        <v>84.39</v>
      </c>
      <c r="E63" s="13">
        <v>51</v>
      </c>
      <c r="F63" s="50">
        <v>62</v>
      </c>
      <c r="G63" s="13">
        <v>44</v>
      </c>
      <c r="H63" s="50">
        <v>50</v>
      </c>
      <c r="I63" s="50">
        <v>86</v>
      </c>
      <c r="J63" s="105">
        <f t="shared" si="0"/>
        <v>76.473</v>
      </c>
      <c r="K63" s="50">
        <f>RANK(J63,$J$2:$J$131,)</f>
        <v>60</v>
      </c>
      <c r="L63" s="50">
        <v>2.95</v>
      </c>
      <c r="M63" s="57"/>
      <c r="N63" s="114" t="s">
        <v>19</v>
      </c>
      <c r="O63" s="57"/>
      <c r="P63" s="57"/>
    </row>
    <row r="64" ht="45" customHeight="1" spans="1:16">
      <c r="A64" s="50">
        <v>61</v>
      </c>
      <c r="B64" s="12">
        <v>22030036</v>
      </c>
      <c r="C64" s="12" t="s">
        <v>80</v>
      </c>
      <c r="D64" s="50">
        <v>84.34</v>
      </c>
      <c r="E64" s="13">
        <v>52</v>
      </c>
      <c r="F64" s="50">
        <v>62</v>
      </c>
      <c r="G64" s="13">
        <v>44</v>
      </c>
      <c r="H64" s="50">
        <v>50</v>
      </c>
      <c r="I64" s="50">
        <v>86</v>
      </c>
      <c r="J64" s="105">
        <f t="shared" si="0"/>
        <v>76.438</v>
      </c>
      <c r="K64" s="50">
        <f>RANK(J64,$J$2:$J$131,)</f>
        <v>61</v>
      </c>
      <c r="L64" s="50">
        <v>3.06</v>
      </c>
      <c r="M64" s="50"/>
      <c r="N64" s="114" t="s">
        <v>19</v>
      </c>
      <c r="O64" s="57"/>
      <c r="P64" s="57"/>
    </row>
    <row r="65" ht="45" customHeight="1" spans="1:16">
      <c r="A65" s="50">
        <v>62</v>
      </c>
      <c r="B65" s="14">
        <v>22030072</v>
      </c>
      <c r="C65" s="14" t="s">
        <v>81</v>
      </c>
      <c r="D65" s="50">
        <v>83.51</v>
      </c>
      <c r="E65" s="13">
        <v>60</v>
      </c>
      <c r="F65" s="50">
        <v>62</v>
      </c>
      <c r="G65" s="13">
        <v>44</v>
      </c>
      <c r="H65" s="50">
        <v>55</v>
      </c>
      <c r="I65" s="50">
        <v>55</v>
      </c>
      <c r="J65" s="105">
        <f t="shared" si="0"/>
        <v>76.357</v>
      </c>
      <c r="K65" s="50">
        <f>RANK(J65,$J$2:$J$131,)</f>
        <v>62</v>
      </c>
      <c r="L65" s="50">
        <v>2.82</v>
      </c>
      <c r="M65" s="57"/>
      <c r="N65" s="114" t="s">
        <v>19</v>
      </c>
      <c r="O65" s="57"/>
      <c r="P65" s="57"/>
    </row>
    <row r="66" ht="45" customHeight="1" spans="1:16">
      <c r="A66" s="50">
        <v>63</v>
      </c>
      <c r="B66" s="14">
        <v>22030021</v>
      </c>
      <c r="C66" s="14" t="s">
        <v>82</v>
      </c>
      <c r="D66" s="50">
        <v>83.31</v>
      </c>
      <c r="E66" s="13">
        <v>63</v>
      </c>
      <c r="F66" s="13">
        <v>63.5</v>
      </c>
      <c r="G66" s="13">
        <v>14</v>
      </c>
      <c r="H66" s="50">
        <v>53</v>
      </c>
      <c r="I66" s="50">
        <v>67</v>
      </c>
      <c r="J66" s="105">
        <f t="shared" si="0"/>
        <v>76.317</v>
      </c>
      <c r="K66" s="50">
        <f>RANK(J66,$J$2:$J$131,)</f>
        <v>63</v>
      </c>
      <c r="L66" s="50">
        <v>2.79</v>
      </c>
      <c r="M66" s="11"/>
      <c r="N66" s="114" t="s">
        <v>19</v>
      </c>
      <c r="O66" s="57"/>
      <c r="P66" s="57"/>
    </row>
    <row r="67" ht="45" customHeight="1" spans="1:16">
      <c r="A67" s="50">
        <v>64</v>
      </c>
      <c r="B67" s="12">
        <v>22030006</v>
      </c>
      <c r="C67" s="12" t="s">
        <v>83</v>
      </c>
      <c r="D67" s="50">
        <v>84.53</v>
      </c>
      <c r="E67" s="13">
        <v>49</v>
      </c>
      <c r="F67" s="13">
        <v>60</v>
      </c>
      <c r="G67" s="13">
        <v>99</v>
      </c>
      <c r="H67" s="50">
        <v>50</v>
      </c>
      <c r="I67" s="50">
        <v>86</v>
      </c>
      <c r="J67" s="105">
        <f t="shared" si="0"/>
        <v>76.171</v>
      </c>
      <c r="K67" s="50">
        <f>RANK(J67,$J$2:$J$131,)</f>
        <v>64</v>
      </c>
      <c r="L67" s="50">
        <v>2.93</v>
      </c>
      <c r="M67" s="11"/>
      <c r="N67" s="114" t="s">
        <v>19</v>
      </c>
      <c r="O67" s="57"/>
      <c r="P67" s="57"/>
    </row>
    <row r="68" ht="45" customHeight="1" spans="1:16">
      <c r="A68" s="50">
        <v>65</v>
      </c>
      <c r="B68" s="12">
        <v>22030045</v>
      </c>
      <c r="C68" s="12" t="s">
        <v>84</v>
      </c>
      <c r="D68" s="50">
        <v>84.49</v>
      </c>
      <c r="E68" s="13">
        <v>50</v>
      </c>
      <c r="F68" s="50">
        <v>60</v>
      </c>
      <c r="G68" s="13">
        <v>99</v>
      </c>
      <c r="H68" s="50">
        <v>50</v>
      </c>
      <c r="I68" s="50">
        <v>86</v>
      </c>
      <c r="J68" s="105">
        <f t="shared" ref="J68:J131" si="1">D68*0.7+F68*0.2+H68*0.1</f>
        <v>76.143</v>
      </c>
      <c r="K68" s="50">
        <f>RANK(J68,$J$2:$J$131,)</f>
        <v>65</v>
      </c>
      <c r="L68" s="50">
        <v>3.03</v>
      </c>
      <c r="M68" s="50"/>
      <c r="N68" s="114" t="s">
        <v>19</v>
      </c>
      <c r="O68" s="57"/>
      <c r="P68" s="57"/>
    </row>
    <row r="69" ht="45" customHeight="1" spans="1:16">
      <c r="A69" s="50">
        <v>66</v>
      </c>
      <c r="B69" s="12">
        <v>22030086</v>
      </c>
      <c r="C69" s="12" t="s">
        <v>85</v>
      </c>
      <c r="D69" s="50">
        <v>83.01</v>
      </c>
      <c r="E69" s="13">
        <v>73</v>
      </c>
      <c r="F69" s="50">
        <v>62</v>
      </c>
      <c r="G69" s="13">
        <v>44</v>
      </c>
      <c r="H69" s="50">
        <v>56</v>
      </c>
      <c r="I69" s="50">
        <v>50</v>
      </c>
      <c r="J69" s="105">
        <f t="shared" si="1"/>
        <v>76.107</v>
      </c>
      <c r="K69" s="50">
        <f>RANK(J69,$J$2:$J$131,)</f>
        <v>66</v>
      </c>
      <c r="L69" s="50">
        <v>2.84</v>
      </c>
      <c r="M69" s="57"/>
      <c r="N69" s="114" t="s">
        <v>19</v>
      </c>
      <c r="O69" s="57"/>
      <c r="P69" s="57"/>
    </row>
    <row r="70" ht="45" customHeight="1" spans="1:16">
      <c r="A70" s="50">
        <v>67</v>
      </c>
      <c r="B70" s="12">
        <v>22030005</v>
      </c>
      <c r="C70" s="12" t="s">
        <v>86</v>
      </c>
      <c r="D70" s="50">
        <v>83.69</v>
      </c>
      <c r="E70" s="13">
        <v>59</v>
      </c>
      <c r="F70" s="13">
        <v>62.5</v>
      </c>
      <c r="G70" s="13">
        <v>26</v>
      </c>
      <c r="H70" s="50">
        <v>50</v>
      </c>
      <c r="I70" s="50">
        <v>86</v>
      </c>
      <c r="J70" s="105">
        <f t="shared" si="1"/>
        <v>76.083</v>
      </c>
      <c r="K70" s="50">
        <f>RANK(J70,$J$2:$J$131,)</f>
        <v>67</v>
      </c>
      <c r="L70" s="50">
        <v>2.86</v>
      </c>
      <c r="M70" s="11"/>
      <c r="N70" s="114" t="s">
        <v>19</v>
      </c>
      <c r="O70" s="57"/>
      <c r="P70" s="57"/>
    </row>
    <row r="71" ht="45" customHeight="1" spans="1:16">
      <c r="A71" s="50">
        <v>68</v>
      </c>
      <c r="B71" s="14">
        <v>22030031</v>
      </c>
      <c r="C71" s="14" t="s">
        <v>87</v>
      </c>
      <c r="D71" s="50">
        <v>82.76</v>
      </c>
      <c r="E71" s="13">
        <v>75</v>
      </c>
      <c r="F71" s="50">
        <v>61</v>
      </c>
      <c r="G71" s="13">
        <v>86</v>
      </c>
      <c r="H71" s="50">
        <v>59</v>
      </c>
      <c r="I71" s="50">
        <v>33</v>
      </c>
      <c r="J71" s="105">
        <f t="shared" si="1"/>
        <v>76.032</v>
      </c>
      <c r="K71" s="50">
        <f>RANK(J71,$J$2:$J$131,)</f>
        <v>68</v>
      </c>
      <c r="L71" s="50">
        <v>2.78</v>
      </c>
      <c r="M71" s="50"/>
      <c r="N71" s="114" t="s">
        <v>19</v>
      </c>
      <c r="O71" s="57"/>
      <c r="P71" s="57"/>
    </row>
    <row r="72" ht="45" customHeight="1" spans="1:16">
      <c r="A72" s="50">
        <v>69</v>
      </c>
      <c r="B72" s="14">
        <v>22030066</v>
      </c>
      <c r="C72" s="14" t="s">
        <v>88</v>
      </c>
      <c r="D72" s="50">
        <v>83.05</v>
      </c>
      <c r="E72" s="13">
        <v>72</v>
      </c>
      <c r="F72" s="50">
        <v>61</v>
      </c>
      <c r="G72" s="13">
        <v>86</v>
      </c>
      <c r="H72" s="50">
        <v>55</v>
      </c>
      <c r="I72" s="50">
        <v>55</v>
      </c>
      <c r="J72" s="105">
        <f t="shared" si="1"/>
        <v>75.835</v>
      </c>
      <c r="K72" s="50">
        <f>RANK(J72,$J$2:$J$131,)</f>
        <v>69</v>
      </c>
      <c r="L72" s="50">
        <v>2.96</v>
      </c>
      <c r="M72" s="50"/>
      <c r="N72" s="114" t="s">
        <v>19</v>
      </c>
      <c r="O72" s="57"/>
      <c r="P72" s="57"/>
    </row>
    <row r="73" ht="45" customHeight="1" spans="1:16">
      <c r="A73" s="50">
        <v>70</v>
      </c>
      <c r="B73" s="12">
        <v>22030048</v>
      </c>
      <c r="C73" s="12" t="s">
        <v>89</v>
      </c>
      <c r="D73" s="50">
        <v>82.36</v>
      </c>
      <c r="E73" s="13">
        <v>82</v>
      </c>
      <c r="F73" s="50">
        <v>61</v>
      </c>
      <c r="G73" s="13">
        <v>86</v>
      </c>
      <c r="H73" s="50">
        <v>59</v>
      </c>
      <c r="I73" s="50">
        <v>33</v>
      </c>
      <c r="J73" s="105">
        <f t="shared" si="1"/>
        <v>75.752</v>
      </c>
      <c r="K73" s="50">
        <f>RANK(J73,$J$2:$J$131,)</f>
        <v>70</v>
      </c>
      <c r="L73" s="50">
        <v>2.69</v>
      </c>
      <c r="M73" s="50"/>
      <c r="N73" s="114" t="s">
        <v>19</v>
      </c>
      <c r="O73" s="57"/>
      <c r="P73" s="57"/>
    </row>
    <row r="74" ht="45" customHeight="1" spans="1:16">
      <c r="A74" s="50">
        <v>71</v>
      </c>
      <c r="B74" s="14">
        <v>22030017</v>
      </c>
      <c r="C74" s="14" t="s">
        <v>90</v>
      </c>
      <c r="D74" s="50">
        <v>83.21</v>
      </c>
      <c r="E74" s="13">
        <v>64</v>
      </c>
      <c r="F74" s="106">
        <v>60</v>
      </c>
      <c r="G74" s="13">
        <v>99</v>
      </c>
      <c r="H74" s="50">
        <v>55</v>
      </c>
      <c r="I74" s="50">
        <v>55</v>
      </c>
      <c r="J74" s="105">
        <f t="shared" si="1"/>
        <v>75.747</v>
      </c>
      <c r="K74" s="50">
        <f>RANK(J74,$J$2:$J$131,)</f>
        <v>71</v>
      </c>
      <c r="L74" s="50">
        <v>2.86</v>
      </c>
      <c r="M74" s="108"/>
      <c r="N74" s="114" t="s">
        <v>19</v>
      </c>
      <c r="O74" s="57"/>
      <c r="P74" s="57"/>
    </row>
    <row r="75" ht="45" customHeight="1" spans="1:16">
      <c r="A75" s="50">
        <v>72</v>
      </c>
      <c r="B75" s="14">
        <v>22030071</v>
      </c>
      <c r="C75" s="14" t="s">
        <v>91</v>
      </c>
      <c r="D75" s="50">
        <v>81.42</v>
      </c>
      <c r="E75" s="13">
        <v>90</v>
      </c>
      <c r="F75" s="50">
        <v>62</v>
      </c>
      <c r="G75" s="13">
        <v>44</v>
      </c>
      <c r="H75" s="50">
        <v>63</v>
      </c>
      <c r="I75" s="50">
        <v>16</v>
      </c>
      <c r="J75" s="105">
        <f t="shared" si="1"/>
        <v>75.694</v>
      </c>
      <c r="K75" s="50">
        <f>RANK(J75,$J$2:$J$131,)</f>
        <v>72</v>
      </c>
      <c r="L75" s="50">
        <v>2.62</v>
      </c>
      <c r="M75" s="57"/>
      <c r="N75" s="114" t="s">
        <v>19</v>
      </c>
      <c r="O75" s="57"/>
      <c r="P75" s="57"/>
    </row>
    <row r="76" ht="45" customHeight="1" spans="1:16">
      <c r="A76" s="50">
        <v>73</v>
      </c>
      <c r="B76" s="14">
        <v>22030020</v>
      </c>
      <c r="C76" s="14" t="s">
        <v>92</v>
      </c>
      <c r="D76" s="50">
        <v>82.37</v>
      </c>
      <c r="E76" s="13">
        <v>81</v>
      </c>
      <c r="F76" s="13">
        <v>62.5</v>
      </c>
      <c r="G76" s="13">
        <v>26</v>
      </c>
      <c r="H76" s="50">
        <v>55</v>
      </c>
      <c r="I76" s="50">
        <v>55</v>
      </c>
      <c r="J76" s="105">
        <f t="shared" si="1"/>
        <v>75.659</v>
      </c>
      <c r="K76" s="50">
        <f>RANK(J76,$J$2:$J$131,)</f>
        <v>73</v>
      </c>
      <c r="L76" s="50">
        <v>2.64</v>
      </c>
      <c r="M76" s="11"/>
      <c r="N76" s="50" t="s">
        <v>59</v>
      </c>
      <c r="O76" s="57"/>
      <c r="P76" s="57"/>
    </row>
    <row r="77" ht="45" customHeight="1" spans="1:16">
      <c r="A77" s="50">
        <v>74</v>
      </c>
      <c r="B77" s="14">
        <v>22030024</v>
      </c>
      <c r="C77" s="14" t="s">
        <v>93</v>
      </c>
      <c r="D77" s="50">
        <v>83.2</v>
      </c>
      <c r="E77" s="13">
        <v>65</v>
      </c>
      <c r="F77" s="13">
        <v>62</v>
      </c>
      <c r="G77" s="13">
        <v>44</v>
      </c>
      <c r="H77" s="50">
        <v>50</v>
      </c>
      <c r="I77" s="50">
        <v>86</v>
      </c>
      <c r="J77" s="105">
        <f t="shared" si="1"/>
        <v>75.64</v>
      </c>
      <c r="K77" s="50">
        <f>RANK(J77,$J$2:$J$131,)</f>
        <v>74</v>
      </c>
      <c r="L77" s="50">
        <v>2.82</v>
      </c>
      <c r="M77" s="11"/>
      <c r="N77" s="114" t="s">
        <v>19</v>
      </c>
      <c r="O77" s="57"/>
      <c r="P77" s="57"/>
    </row>
    <row r="78" ht="45" customHeight="1" spans="1:16">
      <c r="A78" s="50">
        <v>75</v>
      </c>
      <c r="B78" s="12">
        <v>22030089</v>
      </c>
      <c r="C78" s="12" t="s">
        <v>94</v>
      </c>
      <c r="D78" s="50">
        <v>83.14</v>
      </c>
      <c r="E78" s="13">
        <v>66</v>
      </c>
      <c r="F78" s="50">
        <v>62</v>
      </c>
      <c r="G78" s="13">
        <v>44</v>
      </c>
      <c r="H78" s="50">
        <v>50</v>
      </c>
      <c r="I78" s="50">
        <v>86</v>
      </c>
      <c r="J78" s="105">
        <f t="shared" si="1"/>
        <v>75.598</v>
      </c>
      <c r="K78" s="50">
        <f>RANK(J78,$J$2:$J$131,)</f>
        <v>75</v>
      </c>
      <c r="L78" s="50">
        <v>2.91</v>
      </c>
      <c r="M78" s="57"/>
      <c r="N78" s="114" t="s">
        <v>19</v>
      </c>
      <c r="O78" s="57"/>
      <c r="P78" s="57"/>
    </row>
    <row r="79" ht="45" customHeight="1" spans="1:16">
      <c r="A79" s="50">
        <v>76</v>
      </c>
      <c r="B79" s="12">
        <v>22030063</v>
      </c>
      <c r="C79" s="12" t="s">
        <v>95</v>
      </c>
      <c r="D79" s="50">
        <v>83.07</v>
      </c>
      <c r="E79" s="13">
        <v>69</v>
      </c>
      <c r="F79" s="50">
        <v>62</v>
      </c>
      <c r="G79" s="13">
        <v>44</v>
      </c>
      <c r="H79" s="50">
        <v>50</v>
      </c>
      <c r="I79" s="50">
        <v>86</v>
      </c>
      <c r="J79" s="105">
        <f t="shared" si="1"/>
        <v>75.549</v>
      </c>
      <c r="K79" s="50">
        <f>RANK(J79,$J$2:$J$131,)</f>
        <v>76</v>
      </c>
      <c r="L79" s="50">
        <v>2.81</v>
      </c>
      <c r="M79" s="50"/>
      <c r="N79" s="114" t="s">
        <v>19</v>
      </c>
      <c r="O79" s="57"/>
      <c r="P79" s="57"/>
    </row>
    <row r="80" ht="45" customHeight="1" spans="1:16">
      <c r="A80" s="50">
        <v>77</v>
      </c>
      <c r="B80" s="14">
        <v>22030018</v>
      </c>
      <c r="C80" s="14" t="s">
        <v>96</v>
      </c>
      <c r="D80" s="50">
        <v>82.15</v>
      </c>
      <c r="E80" s="13">
        <v>83</v>
      </c>
      <c r="F80" s="13">
        <v>60.5</v>
      </c>
      <c r="G80" s="13">
        <v>94</v>
      </c>
      <c r="H80" s="50">
        <v>59</v>
      </c>
      <c r="I80" s="50">
        <v>33</v>
      </c>
      <c r="J80" s="105">
        <f t="shared" si="1"/>
        <v>75.505</v>
      </c>
      <c r="K80" s="50">
        <f>RANK(J80,$J$2:$J$131,)</f>
        <v>77</v>
      </c>
      <c r="L80" s="50">
        <v>2.74</v>
      </c>
      <c r="M80" s="11"/>
      <c r="N80" s="114" t="s">
        <v>19</v>
      </c>
      <c r="O80" s="57"/>
      <c r="P80" s="57"/>
    </row>
    <row r="81" ht="45" customHeight="1" spans="1:16">
      <c r="A81" s="50">
        <v>78</v>
      </c>
      <c r="B81" s="12">
        <v>22030032</v>
      </c>
      <c r="C81" s="12" t="s">
        <v>97</v>
      </c>
      <c r="D81" s="50">
        <v>83.51</v>
      </c>
      <c r="E81" s="13">
        <v>60</v>
      </c>
      <c r="F81" s="50">
        <v>60</v>
      </c>
      <c r="G81" s="13">
        <v>99</v>
      </c>
      <c r="H81" s="50">
        <v>50</v>
      </c>
      <c r="I81" s="50">
        <v>86</v>
      </c>
      <c r="J81" s="105">
        <f t="shared" si="1"/>
        <v>75.457</v>
      </c>
      <c r="K81" s="50">
        <f>RANK(J81,$J$2:$J$131,)</f>
        <v>78</v>
      </c>
      <c r="L81" s="50">
        <v>2.79</v>
      </c>
      <c r="M81" s="50"/>
      <c r="N81" s="114" t="s">
        <v>19</v>
      </c>
      <c r="O81" s="57"/>
      <c r="P81" s="57"/>
    </row>
    <row r="82" ht="45" customHeight="1" spans="1:16">
      <c r="A82" s="50">
        <v>79</v>
      </c>
      <c r="B82" s="12">
        <v>22030102</v>
      </c>
      <c r="C82" s="12" t="s">
        <v>98</v>
      </c>
      <c r="D82" s="50">
        <v>82.71</v>
      </c>
      <c r="E82" s="13">
        <v>76</v>
      </c>
      <c r="F82" s="50">
        <v>62</v>
      </c>
      <c r="G82" s="13">
        <v>44</v>
      </c>
      <c r="H82" s="50">
        <v>50</v>
      </c>
      <c r="I82" s="50">
        <v>86</v>
      </c>
      <c r="J82" s="105">
        <f t="shared" si="1"/>
        <v>75.297</v>
      </c>
      <c r="K82" s="50">
        <f>RANK(J82,$J$2:$J$131,)</f>
        <v>79</v>
      </c>
      <c r="L82" s="50">
        <v>2.75</v>
      </c>
      <c r="M82" s="57"/>
      <c r="N82" s="114" t="s">
        <v>19</v>
      </c>
      <c r="O82" s="57"/>
      <c r="P82" s="57"/>
    </row>
    <row r="83" ht="45" customHeight="1" spans="1:16">
      <c r="A83" s="50">
        <v>80</v>
      </c>
      <c r="B83" s="14">
        <v>22030073</v>
      </c>
      <c r="C83" s="14" t="s">
        <v>99</v>
      </c>
      <c r="D83" s="50">
        <v>82.7</v>
      </c>
      <c r="E83" s="13">
        <v>77</v>
      </c>
      <c r="F83" s="50">
        <v>62</v>
      </c>
      <c r="G83" s="13">
        <v>44</v>
      </c>
      <c r="H83" s="50">
        <v>50</v>
      </c>
      <c r="I83" s="50">
        <v>86</v>
      </c>
      <c r="J83" s="105">
        <f t="shared" si="1"/>
        <v>75.29</v>
      </c>
      <c r="K83" s="50">
        <f>RANK(J83,$J$2:$J$131,)</f>
        <v>80</v>
      </c>
      <c r="L83" s="50">
        <v>2.84</v>
      </c>
      <c r="M83" s="57"/>
      <c r="N83" s="114" t="s">
        <v>19</v>
      </c>
      <c r="O83" s="57"/>
      <c r="P83" s="57"/>
    </row>
    <row r="84" ht="45" customHeight="1" spans="1:16">
      <c r="A84" s="50">
        <v>81</v>
      </c>
      <c r="B84" s="12">
        <v>22030097</v>
      </c>
      <c r="C84" s="12" t="s">
        <v>100</v>
      </c>
      <c r="D84" s="50">
        <v>82.51</v>
      </c>
      <c r="E84" s="13">
        <v>79</v>
      </c>
      <c r="F84" s="50">
        <v>62</v>
      </c>
      <c r="G84" s="13">
        <v>44</v>
      </c>
      <c r="H84" s="50">
        <v>50</v>
      </c>
      <c r="I84" s="50">
        <v>86</v>
      </c>
      <c r="J84" s="105">
        <f t="shared" si="1"/>
        <v>75.157</v>
      </c>
      <c r="K84" s="50">
        <f>RANK(J84,$J$2:$J$131,)</f>
        <v>81</v>
      </c>
      <c r="L84" s="50">
        <v>2.91</v>
      </c>
      <c r="M84" s="57"/>
      <c r="N84" s="114" t="s">
        <v>19</v>
      </c>
      <c r="O84" s="57"/>
      <c r="P84" s="57"/>
    </row>
    <row r="85" ht="45" customHeight="1" spans="1:16">
      <c r="A85" s="50">
        <v>82</v>
      </c>
      <c r="B85" s="12">
        <v>22030034</v>
      </c>
      <c r="C85" s="12" t="s">
        <v>101</v>
      </c>
      <c r="D85" s="50">
        <v>82.49</v>
      </c>
      <c r="E85" s="13">
        <v>80</v>
      </c>
      <c r="F85" s="50">
        <v>62</v>
      </c>
      <c r="G85" s="13">
        <v>44</v>
      </c>
      <c r="H85" s="50">
        <v>50</v>
      </c>
      <c r="I85" s="50">
        <v>86</v>
      </c>
      <c r="J85" s="105">
        <f t="shared" si="1"/>
        <v>75.143</v>
      </c>
      <c r="K85" s="50">
        <f>RANK(J85,$J$2:$J$131,)</f>
        <v>82</v>
      </c>
      <c r="L85" s="50">
        <v>2.73</v>
      </c>
      <c r="M85" s="50"/>
      <c r="N85" s="114" t="s">
        <v>19</v>
      </c>
      <c r="O85" s="57"/>
      <c r="P85" s="57"/>
    </row>
    <row r="86" ht="45" customHeight="1" spans="1:16">
      <c r="A86" s="50">
        <v>83</v>
      </c>
      <c r="B86" s="12">
        <v>22030103</v>
      </c>
      <c r="C86" s="12" t="s">
        <v>102</v>
      </c>
      <c r="D86" s="50">
        <v>81.82</v>
      </c>
      <c r="E86" s="13">
        <v>87</v>
      </c>
      <c r="F86" s="50">
        <v>62.5</v>
      </c>
      <c r="G86" s="13">
        <v>26</v>
      </c>
      <c r="H86" s="50">
        <v>52</v>
      </c>
      <c r="I86" s="50">
        <v>81</v>
      </c>
      <c r="J86" s="105">
        <f t="shared" si="1"/>
        <v>74.974</v>
      </c>
      <c r="K86" s="50">
        <f>RANK(J86,$J$2:$J$131,)</f>
        <v>83</v>
      </c>
      <c r="L86" s="50">
        <v>2.25</v>
      </c>
      <c r="M86" s="57"/>
      <c r="N86" s="50" t="s">
        <v>59</v>
      </c>
      <c r="O86" s="57"/>
      <c r="P86" s="57"/>
    </row>
    <row r="87" ht="45" customHeight="1" spans="1:16">
      <c r="A87" s="50">
        <v>84</v>
      </c>
      <c r="B87" s="14">
        <v>22030037</v>
      </c>
      <c r="C87" s="14" t="s">
        <v>103</v>
      </c>
      <c r="D87" s="50">
        <v>82.77</v>
      </c>
      <c r="E87" s="13">
        <v>74</v>
      </c>
      <c r="F87" s="50">
        <v>60</v>
      </c>
      <c r="G87" s="13">
        <v>99</v>
      </c>
      <c r="H87" s="50">
        <v>50</v>
      </c>
      <c r="I87" s="50">
        <v>86</v>
      </c>
      <c r="J87" s="105">
        <f t="shared" si="1"/>
        <v>74.939</v>
      </c>
      <c r="K87" s="50">
        <f>RANK(J87,$J$2:$J$131,)</f>
        <v>84</v>
      </c>
      <c r="L87" s="50">
        <v>2.84</v>
      </c>
      <c r="M87" s="50"/>
      <c r="N87" s="114" t="s">
        <v>19</v>
      </c>
      <c r="O87" s="57"/>
      <c r="P87" s="57"/>
    </row>
    <row r="88" ht="45" customHeight="1" spans="1:16">
      <c r="A88" s="50">
        <v>85</v>
      </c>
      <c r="B88" s="14">
        <v>22030076</v>
      </c>
      <c r="C88" s="14" t="s">
        <v>104</v>
      </c>
      <c r="D88" s="50">
        <v>81.95</v>
      </c>
      <c r="E88" s="13">
        <v>85</v>
      </c>
      <c r="F88" s="50">
        <v>60</v>
      </c>
      <c r="G88" s="13">
        <v>99</v>
      </c>
      <c r="H88" s="50">
        <v>55</v>
      </c>
      <c r="I88" s="50">
        <v>55</v>
      </c>
      <c r="J88" s="105">
        <f t="shared" si="1"/>
        <v>74.865</v>
      </c>
      <c r="K88" s="50">
        <f>RANK(J88,$J$2:$J$131,)</f>
        <v>85</v>
      </c>
      <c r="L88" s="50">
        <v>2.78</v>
      </c>
      <c r="M88" s="57"/>
      <c r="N88" s="114" t="s">
        <v>19</v>
      </c>
      <c r="O88" s="57"/>
      <c r="P88" s="57"/>
    </row>
    <row r="89" ht="45" customHeight="1" spans="1:16">
      <c r="A89" s="50">
        <v>86</v>
      </c>
      <c r="B89" s="12">
        <v>22030091</v>
      </c>
      <c r="C89" s="12" t="s">
        <v>105</v>
      </c>
      <c r="D89" s="50">
        <v>82.64</v>
      </c>
      <c r="E89" s="13">
        <v>78</v>
      </c>
      <c r="F89" s="50">
        <v>60</v>
      </c>
      <c r="G89" s="13">
        <v>99</v>
      </c>
      <c r="H89" s="50">
        <v>50</v>
      </c>
      <c r="I89" s="50">
        <v>86</v>
      </c>
      <c r="J89" s="105">
        <f t="shared" si="1"/>
        <v>74.848</v>
      </c>
      <c r="K89" s="50">
        <f>RANK(J89,$J$2:$J$131,)</f>
        <v>86</v>
      </c>
      <c r="L89" s="50">
        <v>2.75</v>
      </c>
      <c r="M89" s="57"/>
      <c r="N89" s="114" t="s">
        <v>19</v>
      </c>
      <c r="O89" s="57"/>
      <c r="P89" s="57"/>
    </row>
    <row r="90" ht="45" customHeight="1" spans="1:16">
      <c r="A90" s="50">
        <v>87</v>
      </c>
      <c r="B90" s="14">
        <v>21024052</v>
      </c>
      <c r="C90" s="14" t="s">
        <v>106</v>
      </c>
      <c r="D90" s="50">
        <v>82.04</v>
      </c>
      <c r="E90" s="13">
        <v>84</v>
      </c>
      <c r="F90" s="13">
        <v>61</v>
      </c>
      <c r="G90" s="13">
        <v>86</v>
      </c>
      <c r="H90" s="50">
        <v>50</v>
      </c>
      <c r="I90" s="50">
        <v>86</v>
      </c>
      <c r="J90" s="105">
        <f t="shared" si="1"/>
        <v>74.628</v>
      </c>
      <c r="K90" s="50">
        <f>RANK(J90,$J$2:$J$131,)</f>
        <v>87</v>
      </c>
      <c r="L90" s="50">
        <v>2.57</v>
      </c>
      <c r="M90" s="11"/>
      <c r="N90" s="114" t="s">
        <v>19</v>
      </c>
      <c r="O90" s="57"/>
      <c r="P90" s="57"/>
    </row>
    <row r="91" ht="45" customHeight="1" spans="1:16">
      <c r="A91" s="50">
        <v>88</v>
      </c>
      <c r="B91" s="12">
        <v>22030093</v>
      </c>
      <c r="C91" s="12" t="s">
        <v>107</v>
      </c>
      <c r="D91" s="50">
        <v>81.88</v>
      </c>
      <c r="E91" s="13">
        <v>86</v>
      </c>
      <c r="F91" s="50">
        <v>60</v>
      </c>
      <c r="G91" s="13">
        <v>99</v>
      </c>
      <c r="H91" s="50">
        <v>53</v>
      </c>
      <c r="I91" s="50">
        <v>67</v>
      </c>
      <c r="J91" s="105">
        <f t="shared" si="1"/>
        <v>74.616</v>
      </c>
      <c r="K91" s="50">
        <f>RANK(J91,$J$2:$J$131,)</f>
        <v>88</v>
      </c>
      <c r="L91" s="50">
        <v>2.65</v>
      </c>
      <c r="M91" s="57"/>
      <c r="N91" s="114" t="s">
        <v>19</v>
      </c>
      <c r="O91" s="57"/>
      <c r="P91" s="57"/>
    </row>
    <row r="92" ht="45" customHeight="1" spans="1:16">
      <c r="A92" s="50">
        <v>89</v>
      </c>
      <c r="B92" s="14">
        <v>22030030</v>
      </c>
      <c r="C92" s="14" t="s">
        <v>108</v>
      </c>
      <c r="D92" s="50">
        <v>81.45</v>
      </c>
      <c r="E92" s="13">
        <v>89</v>
      </c>
      <c r="F92" s="13">
        <v>62</v>
      </c>
      <c r="G92" s="13">
        <v>44</v>
      </c>
      <c r="H92" s="50">
        <v>50</v>
      </c>
      <c r="I92" s="50">
        <v>86</v>
      </c>
      <c r="J92" s="105">
        <f t="shared" si="1"/>
        <v>74.415</v>
      </c>
      <c r="K92" s="50">
        <f>RANK(J92,$J$2:$J$131,)</f>
        <v>89</v>
      </c>
      <c r="L92" s="50">
        <v>2.61</v>
      </c>
      <c r="M92" s="11"/>
      <c r="N92" s="50" t="s">
        <v>59</v>
      </c>
      <c r="O92" s="57"/>
      <c r="P92" s="57"/>
    </row>
    <row r="93" ht="45" customHeight="1" spans="1:16">
      <c r="A93" s="50">
        <v>90</v>
      </c>
      <c r="B93" s="12">
        <v>22030016</v>
      </c>
      <c r="C93" s="12" t="s">
        <v>109</v>
      </c>
      <c r="D93" s="50">
        <v>81.49</v>
      </c>
      <c r="E93" s="13">
        <v>88</v>
      </c>
      <c r="F93" s="13">
        <v>60</v>
      </c>
      <c r="G93" s="13">
        <v>99</v>
      </c>
      <c r="H93" s="50">
        <v>53</v>
      </c>
      <c r="I93" s="50">
        <v>67</v>
      </c>
      <c r="J93" s="105">
        <f t="shared" si="1"/>
        <v>74.343</v>
      </c>
      <c r="K93" s="50">
        <f>RANK(J93,$J$2:$J$131,)</f>
        <v>90</v>
      </c>
      <c r="L93" s="50">
        <v>2.69</v>
      </c>
      <c r="M93" s="11"/>
      <c r="N93" s="114" t="s">
        <v>19</v>
      </c>
      <c r="O93" s="57"/>
      <c r="P93" s="57"/>
    </row>
    <row r="94" ht="45" customHeight="1" spans="1:16">
      <c r="A94" s="50">
        <v>91</v>
      </c>
      <c r="B94" s="14">
        <v>22030026</v>
      </c>
      <c r="C94" s="14" t="s">
        <v>110</v>
      </c>
      <c r="D94" s="50">
        <v>80.72</v>
      </c>
      <c r="E94" s="13">
        <v>93</v>
      </c>
      <c r="F94" s="13">
        <v>61.5</v>
      </c>
      <c r="G94" s="13">
        <v>82</v>
      </c>
      <c r="H94" s="50">
        <v>54</v>
      </c>
      <c r="I94" s="50">
        <v>64</v>
      </c>
      <c r="J94" s="105">
        <f t="shared" si="1"/>
        <v>74.204</v>
      </c>
      <c r="K94" s="50">
        <f>RANK(J94,$J$2:$J$131,)</f>
        <v>91</v>
      </c>
      <c r="L94" s="50">
        <v>2.64</v>
      </c>
      <c r="M94" s="11"/>
      <c r="N94" s="114" t="s">
        <v>19</v>
      </c>
      <c r="O94" s="57"/>
      <c r="P94" s="57"/>
    </row>
    <row r="95" ht="45" customHeight="1" spans="1:16">
      <c r="A95" s="50">
        <v>92</v>
      </c>
      <c r="B95" s="12">
        <v>22030107</v>
      </c>
      <c r="C95" s="12" t="s">
        <v>111</v>
      </c>
      <c r="D95" s="50">
        <v>79.84</v>
      </c>
      <c r="E95" s="13">
        <v>101</v>
      </c>
      <c r="F95" s="50">
        <v>62</v>
      </c>
      <c r="G95" s="13">
        <v>44</v>
      </c>
      <c r="H95" s="50">
        <v>57</v>
      </c>
      <c r="I95" s="50">
        <v>43</v>
      </c>
      <c r="J95" s="105">
        <f t="shared" si="1"/>
        <v>73.988</v>
      </c>
      <c r="K95" s="50">
        <f>RANK(J95,$J$2:$J$131,)</f>
        <v>92</v>
      </c>
      <c r="L95" s="50">
        <v>2.52</v>
      </c>
      <c r="M95" s="50"/>
      <c r="N95" s="50" t="s">
        <v>59</v>
      </c>
      <c r="O95" s="57"/>
      <c r="P95" s="57"/>
    </row>
    <row r="96" ht="45" customHeight="1" spans="1:16">
      <c r="A96" s="50">
        <v>93</v>
      </c>
      <c r="B96" s="14">
        <v>22030074</v>
      </c>
      <c r="C96" s="14" t="s">
        <v>112</v>
      </c>
      <c r="D96" s="50">
        <v>81.1</v>
      </c>
      <c r="E96" s="13">
        <v>91</v>
      </c>
      <c r="F96" s="50">
        <v>60</v>
      </c>
      <c r="G96" s="13">
        <v>99</v>
      </c>
      <c r="H96" s="50">
        <v>50</v>
      </c>
      <c r="I96" s="50">
        <v>86</v>
      </c>
      <c r="J96" s="105">
        <f t="shared" si="1"/>
        <v>73.77</v>
      </c>
      <c r="K96" s="50">
        <f>RANK(J96,$J$2:$J$131,)</f>
        <v>93</v>
      </c>
      <c r="L96" s="50">
        <v>2.7</v>
      </c>
      <c r="M96" s="57"/>
      <c r="N96" s="114" t="s">
        <v>19</v>
      </c>
      <c r="O96" s="57"/>
      <c r="P96" s="57"/>
    </row>
    <row r="97" ht="45" customHeight="1" spans="1:16">
      <c r="A97" s="50">
        <v>94</v>
      </c>
      <c r="B97" s="14">
        <v>22030029</v>
      </c>
      <c r="C97" s="14" t="s">
        <v>113</v>
      </c>
      <c r="D97" s="50">
        <v>80.29</v>
      </c>
      <c r="E97" s="13">
        <v>98</v>
      </c>
      <c r="F97" s="13">
        <v>62.5</v>
      </c>
      <c r="G97" s="13">
        <v>26</v>
      </c>
      <c r="H97" s="50">
        <v>50</v>
      </c>
      <c r="I97" s="50">
        <v>86</v>
      </c>
      <c r="J97" s="105">
        <f t="shared" si="1"/>
        <v>73.703</v>
      </c>
      <c r="K97" s="50">
        <f>RANK(J97,$J$2:$J$131,)</f>
        <v>94</v>
      </c>
      <c r="L97" s="50">
        <v>2.49</v>
      </c>
      <c r="M97" s="11"/>
      <c r="N97" s="50" t="s">
        <v>59</v>
      </c>
      <c r="O97" s="57"/>
      <c r="P97" s="57"/>
    </row>
    <row r="98" ht="45" customHeight="1" spans="1:16">
      <c r="A98" s="50">
        <v>95</v>
      </c>
      <c r="B98" s="12">
        <v>22030055</v>
      </c>
      <c r="C98" s="12" t="s">
        <v>114</v>
      </c>
      <c r="D98" s="50">
        <v>80.89</v>
      </c>
      <c r="E98" s="13">
        <v>92</v>
      </c>
      <c r="F98" s="50">
        <v>60</v>
      </c>
      <c r="G98" s="13">
        <v>99</v>
      </c>
      <c r="H98" s="50">
        <v>50</v>
      </c>
      <c r="I98" s="50">
        <v>86</v>
      </c>
      <c r="J98" s="105">
        <f t="shared" si="1"/>
        <v>73.623</v>
      </c>
      <c r="K98" s="50">
        <f>RANK(J98,$J$2:$J$131,)</f>
        <v>95</v>
      </c>
      <c r="L98" s="50">
        <v>2.61</v>
      </c>
      <c r="M98" s="50"/>
      <c r="N98" s="114" t="s">
        <v>19</v>
      </c>
      <c r="O98" s="57"/>
      <c r="P98" s="57"/>
    </row>
    <row r="99" ht="45" customHeight="1" spans="1:16">
      <c r="A99" s="50">
        <v>96</v>
      </c>
      <c r="B99" s="12">
        <v>22015056</v>
      </c>
      <c r="C99" s="12" t="s">
        <v>115</v>
      </c>
      <c r="D99" s="50">
        <v>80.6</v>
      </c>
      <c r="E99" s="13">
        <v>95</v>
      </c>
      <c r="F99" s="13">
        <v>61</v>
      </c>
      <c r="G99" s="13">
        <v>86</v>
      </c>
      <c r="H99" s="50">
        <v>50</v>
      </c>
      <c r="I99" s="50">
        <v>86</v>
      </c>
      <c r="J99" s="105">
        <f t="shared" si="1"/>
        <v>73.62</v>
      </c>
      <c r="K99" s="50">
        <f>RANK(J99,$J$2:$J$131,)</f>
        <v>96</v>
      </c>
      <c r="L99" s="50">
        <v>2.51</v>
      </c>
      <c r="M99" s="11"/>
      <c r="N99" s="114" t="s">
        <v>19</v>
      </c>
      <c r="O99" s="57"/>
      <c r="P99" s="57"/>
    </row>
    <row r="100" ht="45" customHeight="1" spans="1:16">
      <c r="A100" s="50">
        <v>97</v>
      </c>
      <c r="B100" s="34">
        <v>22030121</v>
      </c>
      <c r="C100" s="34" t="s">
        <v>116</v>
      </c>
      <c r="D100" s="50">
        <v>80.51</v>
      </c>
      <c r="E100" s="13">
        <v>96</v>
      </c>
      <c r="F100" s="50">
        <v>60</v>
      </c>
      <c r="G100" s="13">
        <v>99</v>
      </c>
      <c r="H100" s="50">
        <v>51</v>
      </c>
      <c r="I100" s="50">
        <v>82</v>
      </c>
      <c r="J100" s="105">
        <f t="shared" si="1"/>
        <v>73.457</v>
      </c>
      <c r="K100" s="50">
        <f>RANK(J100,$J$2:$J$131,)</f>
        <v>97</v>
      </c>
      <c r="L100" s="50">
        <v>2.61</v>
      </c>
      <c r="M100" s="50"/>
      <c r="N100" s="114" t="s">
        <v>19</v>
      </c>
      <c r="O100" s="57"/>
      <c r="P100" s="57"/>
    </row>
    <row r="101" ht="45" customHeight="1" spans="1:16">
      <c r="A101" s="50">
        <v>98</v>
      </c>
      <c r="B101" s="34">
        <v>22030035</v>
      </c>
      <c r="C101" s="34" t="s">
        <v>117</v>
      </c>
      <c r="D101" s="50">
        <v>80.63</v>
      </c>
      <c r="E101" s="13">
        <v>94</v>
      </c>
      <c r="F101" s="50">
        <v>60</v>
      </c>
      <c r="G101" s="13">
        <v>99</v>
      </c>
      <c r="H101" s="50">
        <v>50</v>
      </c>
      <c r="I101" s="50">
        <v>86</v>
      </c>
      <c r="J101" s="105">
        <f t="shared" si="1"/>
        <v>73.441</v>
      </c>
      <c r="K101" s="50">
        <f>RANK(J101,$J$2:$J$131,)</f>
        <v>98</v>
      </c>
      <c r="L101" s="50">
        <v>2.67</v>
      </c>
      <c r="M101" s="50"/>
      <c r="N101" s="114" t="s">
        <v>19</v>
      </c>
      <c r="O101" s="57"/>
      <c r="P101" s="57"/>
    </row>
    <row r="102" ht="45" customHeight="1" spans="1:16">
      <c r="A102" s="50">
        <v>99</v>
      </c>
      <c r="B102" s="33">
        <v>22030069</v>
      </c>
      <c r="C102" s="33" t="s">
        <v>118</v>
      </c>
      <c r="D102" s="50">
        <v>80.06</v>
      </c>
      <c r="E102" s="13">
        <v>100</v>
      </c>
      <c r="F102" s="50">
        <v>60</v>
      </c>
      <c r="G102" s="13">
        <v>99</v>
      </c>
      <c r="H102" s="50">
        <v>53</v>
      </c>
      <c r="I102" s="50">
        <v>67</v>
      </c>
      <c r="J102" s="105">
        <f t="shared" si="1"/>
        <v>73.342</v>
      </c>
      <c r="K102" s="50">
        <f>RANK(J102,$J$2:$J$131,)</f>
        <v>99</v>
      </c>
      <c r="L102" s="50">
        <v>2.44</v>
      </c>
      <c r="M102" s="57"/>
      <c r="N102" s="50" t="s">
        <v>59</v>
      </c>
      <c r="O102" s="57"/>
      <c r="P102" s="57"/>
    </row>
    <row r="103" ht="45" customHeight="1" spans="1:16">
      <c r="A103" s="50">
        <v>100</v>
      </c>
      <c r="B103" s="34">
        <v>22030056</v>
      </c>
      <c r="C103" s="34" t="s">
        <v>119</v>
      </c>
      <c r="D103" s="50">
        <v>80.33</v>
      </c>
      <c r="E103" s="13">
        <v>97</v>
      </c>
      <c r="F103" s="50">
        <v>60</v>
      </c>
      <c r="G103" s="13">
        <v>99</v>
      </c>
      <c r="H103" s="50">
        <v>51</v>
      </c>
      <c r="I103" s="50">
        <v>82</v>
      </c>
      <c r="J103" s="105">
        <f t="shared" si="1"/>
        <v>73.331</v>
      </c>
      <c r="K103" s="50">
        <f>RANK(J103,$J$2:$J$131,)</f>
        <v>100</v>
      </c>
      <c r="L103" s="50">
        <v>2.57</v>
      </c>
      <c r="M103" s="50"/>
      <c r="N103" s="114" t="s">
        <v>19</v>
      </c>
      <c r="O103" s="57"/>
      <c r="P103" s="57"/>
    </row>
    <row r="104" ht="45" customHeight="1" spans="1:16">
      <c r="A104" s="50">
        <v>101</v>
      </c>
      <c r="B104" s="34">
        <v>22030078</v>
      </c>
      <c r="C104" s="34" t="s">
        <v>120</v>
      </c>
      <c r="D104" s="50">
        <v>78.32</v>
      </c>
      <c r="E104" s="13">
        <v>105</v>
      </c>
      <c r="F104" s="50">
        <v>62</v>
      </c>
      <c r="G104" s="13">
        <v>44</v>
      </c>
      <c r="H104" s="50">
        <v>61</v>
      </c>
      <c r="I104" s="50">
        <v>22</v>
      </c>
      <c r="J104" s="105">
        <f t="shared" si="1"/>
        <v>73.324</v>
      </c>
      <c r="K104" s="50">
        <f>RANK(J104,$J$2:$J$131,)</f>
        <v>101</v>
      </c>
      <c r="L104" s="50">
        <v>2.61</v>
      </c>
      <c r="M104" s="57"/>
      <c r="N104" s="50" t="s">
        <v>59</v>
      </c>
      <c r="O104" s="57"/>
      <c r="P104" s="57"/>
    </row>
    <row r="105" ht="45" customHeight="1" spans="1:16">
      <c r="A105" s="50">
        <v>102</v>
      </c>
      <c r="B105" s="34">
        <v>22030049</v>
      </c>
      <c r="C105" s="34" t="s">
        <v>121</v>
      </c>
      <c r="D105" s="50">
        <v>80.18</v>
      </c>
      <c r="E105" s="13">
        <v>99</v>
      </c>
      <c r="F105" s="50">
        <v>60</v>
      </c>
      <c r="G105" s="13">
        <v>99</v>
      </c>
      <c r="H105" s="50">
        <v>50</v>
      </c>
      <c r="I105" s="50">
        <v>86</v>
      </c>
      <c r="J105" s="105">
        <f t="shared" si="1"/>
        <v>73.126</v>
      </c>
      <c r="K105" s="50">
        <f>RANK(J105,$J$2:$J$131,)</f>
        <v>102</v>
      </c>
      <c r="L105" s="50">
        <v>2.56</v>
      </c>
      <c r="M105" s="50"/>
      <c r="N105" s="114" t="s">
        <v>19</v>
      </c>
      <c r="O105" s="57"/>
      <c r="P105" s="57"/>
    </row>
    <row r="106" ht="45" customHeight="1" spans="1:16">
      <c r="A106" s="50">
        <v>103</v>
      </c>
      <c r="B106" s="34">
        <v>22030095</v>
      </c>
      <c r="C106" s="34" t="s">
        <v>122</v>
      </c>
      <c r="D106" s="50">
        <v>78.7</v>
      </c>
      <c r="E106" s="13">
        <v>103</v>
      </c>
      <c r="F106" s="50">
        <v>61.5</v>
      </c>
      <c r="G106" s="13">
        <v>82</v>
      </c>
      <c r="H106" s="50">
        <v>57</v>
      </c>
      <c r="I106" s="50">
        <v>43</v>
      </c>
      <c r="J106" s="105">
        <f t="shared" si="1"/>
        <v>73.09</v>
      </c>
      <c r="K106" s="50">
        <f>RANK(J106,$J$2:$J$131,)</f>
        <v>103</v>
      </c>
      <c r="L106" s="50">
        <v>2.33</v>
      </c>
      <c r="M106" s="57"/>
      <c r="N106" s="50" t="s">
        <v>59</v>
      </c>
      <c r="O106" s="57"/>
      <c r="P106" s="57"/>
    </row>
    <row r="107" ht="45" customHeight="1" spans="1:16">
      <c r="A107" s="50">
        <v>104</v>
      </c>
      <c r="B107" s="33">
        <v>22030100</v>
      </c>
      <c r="C107" s="33" t="s">
        <v>123</v>
      </c>
      <c r="D107" s="50">
        <v>79.69</v>
      </c>
      <c r="E107" s="13">
        <v>102</v>
      </c>
      <c r="F107" s="50">
        <v>60</v>
      </c>
      <c r="G107" s="13">
        <v>99</v>
      </c>
      <c r="H107" s="50">
        <v>51</v>
      </c>
      <c r="I107" s="50">
        <v>82</v>
      </c>
      <c r="J107" s="105">
        <f t="shared" si="1"/>
        <v>72.883</v>
      </c>
      <c r="K107" s="50">
        <f>RANK(J107,$J$2:$J$131,)</f>
        <v>104</v>
      </c>
      <c r="L107" s="50">
        <v>2.57</v>
      </c>
      <c r="M107" s="57"/>
      <c r="N107" s="114" t="s">
        <v>19</v>
      </c>
      <c r="O107" s="57"/>
      <c r="P107" s="57"/>
    </row>
    <row r="108" ht="45" customHeight="1" spans="1:16">
      <c r="A108" s="50">
        <v>105</v>
      </c>
      <c r="B108" s="34">
        <v>22030052</v>
      </c>
      <c r="C108" s="107" t="s">
        <v>124</v>
      </c>
      <c r="D108" s="50">
        <v>76.84</v>
      </c>
      <c r="E108" s="13">
        <v>111</v>
      </c>
      <c r="F108" s="50">
        <v>64</v>
      </c>
      <c r="G108" s="13">
        <v>7</v>
      </c>
      <c r="H108" s="50">
        <v>62</v>
      </c>
      <c r="I108" s="50">
        <v>18</v>
      </c>
      <c r="J108" s="105">
        <f t="shared" si="1"/>
        <v>72.788</v>
      </c>
      <c r="K108" s="50">
        <f>RANK(J108,$J$2:$J$131,)</f>
        <v>105</v>
      </c>
      <c r="L108" s="50">
        <v>2.37</v>
      </c>
      <c r="M108" s="50"/>
      <c r="N108" s="50" t="s">
        <v>59</v>
      </c>
      <c r="O108" s="57"/>
      <c r="P108" s="57"/>
    </row>
    <row r="109" ht="45" customHeight="1" spans="1:16">
      <c r="A109" s="50">
        <v>106</v>
      </c>
      <c r="B109" s="34">
        <v>22030108</v>
      </c>
      <c r="C109" s="34" t="s">
        <v>125</v>
      </c>
      <c r="D109" s="50">
        <v>78.66</v>
      </c>
      <c r="E109" s="13">
        <v>104</v>
      </c>
      <c r="F109" s="50">
        <v>62</v>
      </c>
      <c r="G109" s="13">
        <v>44</v>
      </c>
      <c r="H109" s="50">
        <v>50</v>
      </c>
      <c r="I109" s="50">
        <v>86</v>
      </c>
      <c r="J109" s="105">
        <f t="shared" si="1"/>
        <v>72.462</v>
      </c>
      <c r="K109" s="50">
        <f>RANK(J109,$J$2:$J$131,)</f>
        <v>106</v>
      </c>
      <c r="L109" s="50">
        <v>2.47</v>
      </c>
      <c r="M109" s="50"/>
      <c r="N109" s="114" t="s">
        <v>19</v>
      </c>
      <c r="O109" s="57"/>
      <c r="P109" s="57"/>
    </row>
    <row r="110" ht="45" customHeight="1" spans="1:16">
      <c r="A110" s="50">
        <v>107</v>
      </c>
      <c r="B110" s="34">
        <v>22030042</v>
      </c>
      <c r="C110" s="34" t="s">
        <v>126</v>
      </c>
      <c r="D110" s="50">
        <v>77.66</v>
      </c>
      <c r="E110" s="13">
        <v>107</v>
      </c>
      <c r="F110" s="50">
        <v>62</v>
      </c>
      <c r="G110" s="13">
        <v>44</v>
      </c>
      <c r="H110" s="50">
        <v>53</v>
      </c>
      <c r="I110" s="50">
        <v>67</v>
      </c>
      <c r="J110" s="105">
        <f t="shared" si="1"/>
        <v>72.062</v>
      </c>
      <c r="K110" s="50">
        <f>RANK(J110,$J$2:$J$131,)</f>
        <v>107</v>
      </c>
      <c r="L110" s="50">
        <v>2.25</v>
      </c>
      <c r="M110" s="50"/>
      <c r="N110" s="50" t="s">
        <v>59</v>
      </c>
      <c r="O110" s="57"/>
      <c r="P110" s="57"/>
    </row>
    <row r="111" ht="45" customHeight="1" spans="1:16">
      <c r="A111" s="50">
        <v>108</v>
      </c>
      <c r="B111" s="34">
        <v>22030001</v>
      </c>
      <c r="C111" s="34" t="s">
        <v>127</v>
      </c>
      <c r="D111" s="50">
        <v>77.97</v>
      </c>
      <c r="E111" s="13">
        <v>106</v>
      </c>
      <c r="F111" s="13">
        <v>60.5</v>
      </c>
      <c r="G111" s="13">
        <v>94</v>
      </c>
      <c r="H111" s="50">
        <v>53</v>
      </c>
      <c r="I111" s="50">
        <v>67</v>
      </c>
      <c r="J111" s="105">
        <f t="shared" si="1"/>
        <v>71.979</v>
      </c>
      <c r="K111" s="50">
        <f>RANK(J111,$J$2:$J$131,)</f>
        <v>108</v>
      </c>
      <c r="L111" s="50">
        <v>2.32</v>
      </c>
      <c r="M111" s="11"/>
      <c r="N111" s="50" t="s">
        <v>59</v>
      </c>
      <c r="O111" s="57"/>
      <c r="P111" s="57"/>
    </row>
    <row r="112" ht="45" customHeight="1" spans="1:16">
      <c r="A112" s="50">
        <v>109</v>
      </c>
      <c r="B112" s="34">
        <v>22030111</v>
      </c>
      <c r="C112" s="34" t="s">
        <v>128</v>
      </c>
      <c r="D112" s="50">
        <v>76.39</v>
      </c>
      <c r="E112" s="13">
        <v>113</v>
      </c>
      <c r="F112" s="50">
        <v>63</v>
      </c>
      <c r="G112" s="13">
        <v>18</v>
      </c>
      <c r="H112" s="50">
        <v>57</v>
      </c>
      <c r="I112" s="50">
        <v>43</v>
      </c>
      <c r="J112" s="105">
        <f t="shared" si="1"/>
        <v>71.773</v>
      </c>
      <c r="K112" s="50">
        <f>RANK(J112,$J$2:$J$131,)</f>
        <v>109</v>
      </c>
      <c r="L112" s="50">
        <v>2.15</v>
      </c>
      <c r="M112" s="50"/>
      <c r="N112" s="50" t="s">
        <v>59</v>
      </c>
      <c r="O112" s="57"/>
      <c r="P112" s="57"/>
    </row>
    <row r="113" ht="45" customHeight="1" spans="1:16">
      <c r="A113" s="50">
        <v>110</v>
      </c>
      <c r="B113" s="33">
        <v>22030019</v>
      </c>
      <c r="C113" s="33" t="s">
        <v>129</v>
      </c>
      <c r="D113" s="50">
        <v>77.46</v>
      </c>
      <c r="E113" s="13">
        <v>108</v>
      </c>
      <c r="F113" s="13">
        <v>62</v>
      </c>
      <c r="G113" s="13">
        <v>44</v>
      </c>
      <c r="H113" s="50">
        <v>50</v>
      </c>
      <c r="I113" s="50">
        <v>86</v>
      </c>
      <c r="J113" s="105">
        <f t="shared" si="1"/>
        <v>71.622</v>
      </c>
      <c r="K113" s="50">
        <f>RANK(J113,$J$2:$J$131,)</f>
        <v>110</v>
      </c>
      <c r="L113" s="50">
        <v>2.24</v>
      </c>
      <c r="M113" s="11"/>
      <c r="N113" s="114" t="s">
        <v>19</v>
      </c>
      <c r="O113" s="57"/>
      <c r="P113" s="57"/>
    </row>
    <row r="114" ht="45" customHeight="1" spans="1:16">
      <c r="A114" s="50">
        <v>111</v>
      </c>
      <c r="B114" s="34">
        <v>22030109</v>
      </c>
      <c r="C114" s="34" t="s">
        <v>130</v>
      </c>
      <c r="D114" s="50">
        <v>76.53</v>
      </c>
      <c r="E114" s="13">
        <v>112</v>
      </c>
      <c r="F114" s="50">
        <v>62</v>
      </c>
      <c r="G114" s="13">
        <v>44</v>
      </c>
      <c r="H114" s="50">
        <v>53</v>
      </c>
      <c r="I114" s="50">
        <v>67</v>
      </c>
      <c r="J114" s="105">
        <f t="shared" si="1"/>
        <v>71.271</v>
      </c>
      <c r="K114" s="50">
        <f>RANK(J114,$J$2:$J$131,)</f>
        <v>111</v>
      </c>
      <c r="L114" s="50">
        <v>2.18</v>
      </c>
      <c r="M114" s="50"/>
      <c r="N114" s="50" t="s">
        <v>59</v>
      </c>
      <c r="O114" s="57"/>
      <c r="P114" s="57"/>
    </row>
    <row r="115" ht="45" customHeight="1" spans="1:16">
      <c r="A115" s="50">
        <v>112</v>
      </c>
      <c r="B115" s="34">
        <v>22030115</v>
      </c>
      <c r="C115" s="34" t="s">
        <v>131</v>
      </c>
      <c r="D115" s="50">
        <v>76.95</v>
      </c>
      <c r="E115" s="13">
        <v>110</v>
      </c>
      <c r="F115" s="50">
        <v>60</v>
      </c>
      <c r="G115" s="13">
        <v>99</v>
      </c>
      <c r="H115" s="50">
        <v>53</v>
      </c>
      <c r="I115" s="50">
        <v>67</v>
      </c>
      <c r="J115" s="105">
        <f t="shared" si="1"/>
        <v>71.165</v>
      </c>
      <c r="K115" s="50">
        <f>RANK(J115,$J$2:$J$131,)</f>
        <v>112</v>
      </c>
      <c r="L115" s="50">
        <v>2.32</v>
      </c>
      <c r="M115" s="50"/>
      <c r="N115" s="114" t="s">
        <v>19</v>
      </c>
      <c r="O115" s="57"/>
      <c r="P115" s="57"/>
    </row>
    <row r="116" ht="45" customHeight="1" spans="1:16">
      <c r="A116" s="50">
        <v>113</v>
      </c>
      <c r="B116" s="34">
        <v>22030087</v>
      </c>
      <c r="C116" s="34" t="s">
        <v>132</v>
      </c>
      <c r="D116" s="50">
        <v>76.99</v>
      </c>
      <c r="E116" s="13">
        <v>109</v>
      </c>
      <c r="F116" s="50">
        <v>60.5</v>
      </c>
      <c r="G116" s="13">
        <v>94</v>
      </c>
      <c r="H116" s="50">
        <v>50</v>
      </c>
      <c r="I116" s="50">
        <v>86</v>
      </c>
      <c r="J116" s="105">
        <f t="shared" si="1"/>
        <v>70.993</v>
      </c>
      <c r="K116" s="50">
        <f>RANK(J116,$J$2:$J$131,)</f>
        <v>113</v>
      </c>
      <c r="L116" s="50">
        <v>2.15</v>
      </c>
      <c r="M116" s="57"/>
      <c r="N116" s="50" t="s">
        <v>59</v>
      </c>
      <c r="O116" s="57"/>
      <c r="P116" s="57"/>
    </row>
    <row r="117" ht="45" customHeight="1" spans="1:16">
      <c r="A117" s="50">
        <v>114</v>
      </c>
      <c r="B117" s="34">
        <v>22030106</v>
      </c>
      <c r="C117" s="34" t="s">
        <v>133</v>
      </c>
      <c r="D117" s="50">
        <v>74.66</v>
      </c>
      <c r="E117" s="13">
        <v>118</v>
      </c>
      <c r="F117" s="50">
        <v>62</v>
      </c>
      <c r="G117" s="13">
        <v>44</v>
      </c>
      <c r="H117" s="50">
        <v>56</v>
      </c>
      <c r="I117" s="50">
        <v>50</v>
      </c>
      <c r="J117" s="105">
        <f t="shared" si="1"/>
        <v>70.262</v>
      </c>
      <c r="K117" s="50">
        <f>RANK(J117,$J$2:$J$131,)</f>
        <v>114</v>
      </c>
      <c r="L117" s="50">
        <v>2.06</v>
      </c>
      <c r="M117" s="50"/>
      <c r="N117" s="50" t="s">
        <v>59</v>
      </c>
      <c r="O117" s="57"/>
      <c r="P117" s="57"/>
    </row>
    <row r="118" ht="45" customHeight="1" spans="1:16">
      <c r="A118" s="50">
        <v>115</v>
      </c>
      <c r="B118" s="34">
        <v>22030105</v>
      </c>
      <c r="C118" s="34" t="s">
        <v>134</v>
      </c>
      <c r="D118" s="50">
        <v>75.17</v>
      </c>
      <c r="E118" s="13">
        <v>116</v>
      </c>
      <c r="F118" s="50">
        <v>63</v>
      </c>
      <c r="G118" s="13">
        <v>18</v>
      </c>
      <c r="H118" s="50">
        <v>50</v>
      </c>
      <c r="I118" s="50">
        <v>86</v>
      </c>
      <c r="J118" s="105">
        <f t="shared" si="1"/>
        <v>70.219</v>
      </c>
      <c r="K118" s="50">
        <f>RANK(J118,$J$2:$J$131,)</f>
        <v>115</v>
      </c>
      <c r="L118" s="50">
        <v>2.03</v>
      </c>
      <c r="M118" s="50"/>
      <c r="N118" s="50" t="s">
        <v>59</v>
      </c>
      <c r="O118" s="57"/>
      <c r="P118" s="57"/>
    </row>
    <row r="119" ht="45" customHeight="1" spans="1:16">
      <c r="A119" s="50">
        <v>116</v>
      </c>
      <c r="B119" s="34">
        <v>22030008</v>
      </c>
      <c r="C119" s="34" t="s">
        <v>135</v>
      </c>
      <c r="D119" s="50">
        <v>75.51</v>
      </c>
      <c r="E119" s="13">
        <v>114</v>
      </c>
      <c r="F119" s="13">
        <v>60</v>
      </c>
      <c r="G119" s="13">
        <v>99</v>
      </c>
      <c r="H119" s="50">
        <v>50</v>
      </c>
      <c r="I119" s="50">
        <v>86</v>
      </c>
      <c r="J119" s="105">
        <f t="shared" si="1"/>
        <v>69.857</v>
      </c>
      <c r="K119" s="50">
        <f>RANK(J119,$J$2:$J$131,)</f>
        <v>116</v>
      </c>
      <c r="L119" s="50">
        <v>2.09</v>
      </c>
      <c r="M119" s="109"/>
      <c r="N119" s="50" t="s">
        <v>59</v>
      </c>
      <c r="O119" s="57"/>
      <c r="P119" s="57"/>
    </row>
    <row r="120" ht="45" customHeight="1" spans="1:16">
      <c r="A120" s="50">
        <v>117</v>
      </c>
      <c r="B120" s="34">
        <v>22030094</v>
      </c>
      <c r="C120" s="34" t="s">
        <v>136</v>
      </c>
      <c r="D120" s="50">
        <v>75.24</v>
      </c>
      <c r="E120" s="13">
        <v>115</v>
      </c>
      <c r="F120" s="50">
        <v>60.5</v>
      </c>
      <c r="G120" s="13">
        <v>94</v>
      </c>
      <c r="H120" s="50">
        <v>50</v>
      </c>
      <c r="I120" s="50">
        <v>86</v>
      </c>
      <c r="J120" s="105">
        <f t="shared" si="1"/>
        <v>69.768</v>
      </c>
      <c r="K120" s="50">
        <f>RANK(J120,$J$2:$J$131,)</f>
        <v>117</v>
      </c>
      <c r="L120" s="50">
        <v>2.04</v>
      </c>
      <c r="M120" s="57"/>
      <c r="N120" s="50" t="s">
        <v>59</v>
      </c>
      <c r="O120" s="57"/>
      <c r="P120" s="57"/>
    </row>
    <row r="121" ht="45" customHeight="1" spans="1:16">
      <c r="A121" s="50">
        <v>118</v>
      </c>
      <c r="B121" s="34">
        <v>22030119</v>
      </c>
      <c r="C121" s="34" t="s">
        <v>137</v>
      </c>
      <c r="D121" s="50">
        <v>72.95</v>
      </c>
      <c r="E121" s="13">
        <v>120</v>
      </c>
      <c r="F121" s="50">
        <v>64</v>
      </c>
      <c r="G121" s="13">
        <v>7</v>
      </c>
      <c r="H121" s="50">
        <v>59</v>
      </c>
      <c r="I121" s="50">
        <v>33</v>
      </c>
      <c r="J121" s="105">
        <f t="shared" si="1"/>
        <v>69.765</v>
      </c>
      <c r="K121" s="50">
        <f>RANK(J121,$J$2:$J$131,)</f>
        <v>118</v>
      </c>
      <c r="L121" s="50">
        <v>1.86</v>
      </c>
      <c r="M121" s="50"/>
      <c r="N121" s="50" t="s">
        <v>59</v>
      </c>
      <c r="O121" s="57"/>
      <c r="P121" s="57"/>
    </row>
    <row r="122" ht="45" customHeight="1" spans="1:16">
      <c r="A122" s="50">
        <v>119</v>
      </c>
      <c r="B122" s="34">
        <v>22030117</v>
      </c>
      <c r="C122" s="34" t="s">
        <v>138</v>
      </c>
      <c r="D122" s="50">
        <v>74.71</v>
      </c>
      <c r="E122" s="13">
        <v>117</v>
      </c>
      <c r="F122" s="50">
        <v>60</v>
      </c>
      <c r="G122" s="13">
        <v>99</v>
      </c>
      <c r="H122" s="50">
        <v>50</v>
      </c>
      <c r="I122" s="50">
        <v>86</v>
      </c>
      <c r="J122" s="105">
        <f t="shared" si="1"/>
        <v>69.297</v>
      </c>
      <c r="K122" s="50">
        <f>RANK(J122,$J$2:$J$131,)</f>
        <v>119</v>
      </c>
      <c r="L122" s="50">
        <v>2.13</v>
      </c>
      <c r="M122" s="50"/>
      <c r="N122" s="50" t="s">
        <v>59</v>
      </c>
      <c r="O122" s="57"/>
      <c r="P122" s="57"/>
    </row>
    <row r="123" ht="45" customHeight="1" spans="1:16">
      <c r="A123" s="50">
        <v>120</v>
      </c>
      <c r="B123" s="34">
        <v>22030101</v>
      </c>
      <c r="C123" s="34" t="s">
        <v>139</v>
      </c>
      <c r="D123" s="50">
        <v>73.2</v>
      </c>
      <c r="E123" s="13">
        <v>119</v>
      </c>
      <c r="F123" s="50">
        <v>60</v>
      </c>
      <c r="G123" s="13">
        <v>99</v>
      </c>
      <c r="H123" s="50">
        <v>50</v>
      </c>
      <c r="I123" s="50">
        <v>86</v>
      </c>
      <c r="J123" s="105">
        <f t="shared" si="1"/>
        <v>68.24</v>
      </c>
      <c r="K123" s="50">
        <f>RANK(J123,$J$2:$J$131,)</f>
        <v>120</v>
      </c>
      <c r="L123" s="50">
        <v>1.91</v>
      </c>
      <c r="M123" s="57"/>
      <c r="N123" s="50" t="s">
        <v>59</v>
      </c>
      <c r="O123" s="57"/>
      <c r="P123" s="57"/>
    </row>
    <row r="124" ht="45" customHeight="1" spans="1:16">
      <c r="A124" s="50">
        <v>121</v>
      </c>
      <c r="B124" s="33">
        <v>22030096</v>
      </c>
      <c r="C124" s="33" t="s">
        <v>140</v>
      </c>
      <c r="D124" s="50">
        <v>72.89</v>
      </c>
      <c r="E124" s="13">
        <v>121</v>
      </c>
      <c r="F124" s="50">
        <v>60</v>
      </c>
      <c r="G124" s="13">
        <v>99</v>
      </c>
      <c r="H124" s="50">
        <v>50</v>
      </c>
      <c r="I124" s="50">
        <v>86</v>
      </c>
      <c r="J124" s="105">
        <f t="shared" si="1"/>
        <v>68.023</v>
      </c>
      <c r="K124" s="50">
        <f>RANK(J124,$J$2:$J$131,)</f>
        <v>121</v>
      </c>
      <c r="L124" s="50">
        <v>1.81</v>
      </c>
      <c r="M124" s="57"/>
      <c r="N124" s="50" t="s">
        <v>59</v>
      </c>
      <c r="O124" s="57"/>
      <c r="P124" s="57"/>
    </row>
    <row r="125" ht="45" customHeight="1" spans="1:16">
      <c r="A125" s="50">
        <v>122</v>
      </c>
      <c r="B125" s="34">
        <v>22030114</v>
      </c>
      <c r="C125" s="34" t="s">
        <v>141</v>
      </c>
      <c r="D125" s="50">
        <v>71.09</v>
      </c>
      <c r="E125" s="13">
        <v>123</v>
      </c>
      <c r="F125" s="50">
        <v>62</v>
      </c>
      <c r="G125" s="13">
        <v>44</v>
      </c>
      <c r="H125" s="50">
        <v>50</v>
      </c>
      <c r="I125" s="50">
        <v>86</v>
      </c>
      <c r="J125" s="105">
        <f t="shared" si="1"/>
        <v>67.163</v>
      </c>
      <c r="K125" s="50">
        <f>RANK(J125,$J$2:$J$131,)</f>
        <v>122</v>
      </c>
      <c r="L125" s="50">
        <v>2.16</v>
      </c>
      <c r="M125" s="50"/>
      <c r="N125" s="50" t="s">
        <v>59</v>
      </c>
      <c r="O125" s="57"/>
      <c r="P125" s="57"/>
    </row>
    <row r="126" ht="45" customHeight="1" spans="1:16">
      <c r="A126" s="50">
        <v>123</v>
      </c>
      <c r="B126" s="34">
        <v>22030013</v>
      </c>
      <c r="C126" s="34" t="s">
        <v>142</v>
      </c>
      <c r="D126" s="50">
        <v>71.5</v>
      </c>
      <c r="E126" s="13">
        <v>122</v>
      </c>
      <c r="F126" s="13">
        <v>60.5</v>
      </c>
      <c r="G126" s="13">
        <v>94</v>
      </c>
      <c r="H126" s="50">
        <v>50</v>
      </c>
      <c r="I126" s="50">
        <v>86</v>
      </c>
      <c r="J126" s="105">
        <f t="shared" si="1"/>
        <v>67.15</v>
      </c>
      <c r="K126" s="50">
        <f>RANK(J126,$J$2:$J$131,)</f>
        <v>123</v>
      </c>
      <c r="L126" s="50">
        <v>1.81</v>
      </c>
      <c r="M126" s="11"/>
      <c r="N126" s="50" t="s">
        <v>59</v>
      </c>
      <c r="O126" s="57"/>
      <c r="P126" s="57"/>
    </row>
    <row r="127" ht="45" customHeight="1" spans="1:16">
      <c r="A127" s="50">
        <v>124</v>
      </c>
      <c r="B127" s="34">
        <v>22030124</v>
      </c>
      <c r="C127" s="34" t="s">
        <v>143</v>
      </c>
      <c r="D127" s="50">
        <v>70.79</v>
      </c>
      <c r="E127" s="13">
        <v>124</v>
      </c>
      <c r="F127" s="50">
        <v>60</v>
      </c>
      <c r="G127" s="13">
        <v>99</v>
      </c>
      <c r="H127" s="50">
        <v>51</v>
      </c>
      <c r="I127" s="50">
        <v>82</v>
      </c>
      <c r="J127" s="105">
        <f t="shared" si="1"/>
        <v>66.653</v>
      </c>
      <c r="K127" s="50">
        <f>RANK(J127,$J$2:$J$131,)</f>
        <v>124</v>
      </c>
      <c r="L127" s="50">
        <v>1.76</v>
      </c>
      <c r="M127" s="50"/>
      <c r="N127" s="50" t="s">
        <v>59</v>
      </c>
      <c r="O127" s="57"/>
      <c r="P127" s="57"/>
    </row>
    <row r="128" ht="45" customHeight="1" spans="1:16">
      <c r="A128" s="50">
        <v>125</v>
      </c>
      <c r="B128" s="34">
        <v>22030120</v>
      </c>
      <c r="C128" s="34" t="s">
        <v>144</v>
      </c>
      <c r="D128" s="50">
        <v>67.67</v>
      </c>
      <c r="E128" s="13">
        <v>125</v>
      </c>
      <c r="F128" s="50">
        <v>60</v>
      </c>
      <c r="G128" s="13">
        <v>99</v>
      </c>
      <c r="H128" s="50">
        <v>55</v>
      </c>
      <c r="I128" s="50">
        <v>55</v>
      </c>
      <c r="J128" s="105">
        <f t="shared" si="1"/>
        <v>64.869</v>
      </c>
      <c r="K128" s="50">
        <f>RANK(J128,$J$2:$J$131,)</f>
        <v>125</v>
      </c>
      <c r="L128" s="50">
        <v>1.34</v>
      </c>
      <c r="M128" s="50"/>
      <c r="N128" s="50" t="s">
        <v>59</v>
      </c>
      <c r="O128" s="57"/>
      <c r="P128" s="57"/>
    </row>
    <row r="129" ht="45" customHeight="1" spans="1:16">
      <c r="A129" s="50">
        <v>126</v>
      </c>
      <c r="B129" s="34">
        <v>22030118</v>
      </c>
      <c r="C129" s="34" t="s">
        <v>145</v>
      </c>
      <c r="D129" s="50">
        <v>67.35</v>
      </c>
      <c r="E129" s="13">
        <v>126</v>
      </c>
      <c r="F129" s="50">
        <v>60</v>
      </c>
      <c r="G129" s="13">
        <v>99</v>
      </c>
      <c r="H129" s="50">
        <v>54</v>
      </c>
      <c r="I129" s="50">
        <v>64</v>
      </c>
      <c r="J129" s="105">
        <f t="shared" si="1"/>
        <v>64.545</v>
      </c>
      <c r="K129" s="50">
        <f>RANK(J129,$J$2:$J$131,)</f>
        <v>126</v>
      </c>
      <c r="L129" s="50">
        <v>1.45</v>
      </c>
      <c r="M129" s="50"/>
      <c r="N129" s="50" t="s">
        <v>59</v>
      </c>
      <c r="O129" s="57"/>
      <c r="P129" s="57"/>
    </row>
    <row r="130" ht="45" customHeight="1" spans="1:16">
      <c r="A130" s="50">
        <v>127</v>
      </c>
      <c r="B130" s="34">
        <v>22030113</v>
      </c>
      <c r="C130" s="34" t="s">
        <v>146</v>
      </c>
      <c r="D130" s="50">
        <v>65.77</v>
      </c>
      <c r="E130" s="13">
        <v>127</v>
      </c>
      <c r="F130" s="50">
        <v>60</v>
      </c>
      <c r="G130" s="13">
        <v>99</v>
      </c>
      <c r="H130" s="50">
        <v>54</v>
      </c>
      <c r="I130" s="50">
        <v>64</v>
      </c>
      <c r="J130" s="105">
        <f t="shared" si="1"/>
        <v>63.439</v>
      </c>
      <c r="K130" s="50">
        <f>RANK(J130,$J$2:$J$131,)</f>
        <v>127</v>
      </c>
      <c r="L130" s="50">
        <v>1.56</v>
      </c>
      <c r="M130" s="50"/>
      <c r="N130" s="50" t="s">
        <v>59</v>
      </c>
      <c r="O130" s="57"/>
      <c r="P130" s="57"/>
    </row>
    <row r="131" ht="45" customHeight="1" spans="1:16">
      <c r="A131" s="50">
        <v>128</v>
      </c>
      <c r="B131" s="34">
        <v>22030122</v>
      </c>
      <c r="C131" s="34" t="s">
        <v>147</v>
      </c>
      <c r="D131" s="50">
        <v>63.01</v>
      </c>
      <c r="E131" s="13">
        <v>128</v>
      </c>
      <c r="F131" s="50">
        <v>65</v>
      </c>
      <c r="G131" s="13">
        <v>2</v>
      </c>
      <c r="H131" s="50">
        <v>57</v>
      </c>
      <c r="I131" s="50">
        <v>43</v>
      </c>
      <c r="J131" s="105">
        <f t="shared" si="1"/>
        <v>62.807</v>
      </c>
      <c r="K131" s="50">
        <f>RANK(J131,$J$2:$J$131,)</f>
        <v>128</v>
      </c>
      <c r="L131" s="50">
        <v>1.18</v>
      </c>
      <c r="M131" s="50"/>
      <c r="N131" s="50" t="s">
        <v>59</v>
      </c>
      <c r="O131" s="57"/>
      <c r="P131" s="57"/>
    </row>
    <row r="132" ht="45" customHeight="1" spans="1:16">
      <c r="A132" s="50">
        <v>129</v>
      </c>
      <c r="B132" s="41">
        <v>22030116</v>
      </c>
      <c r="C132" s="41" t="s">
        <v>148</v>
      </c>
      <c r="D132" s="50">
        <v>60.57</v>
      </c>
      <c r="E132" s="13">
        <v>130</v>
      </c>
      <c r="F132" s="50">
        <v>60</v>
      </c>
      <c r="G132" s="13">
        <v>99</v>
      </c>
      <c r="H132" s="50">
        <v>53</v>
      </c>
      <c r="I132" s="50">
        <v>67</v>
      </c>
      <c r="J132" s="105">
        <f>D132*0.7+F132*0.2+H132*0.1</f>
        <v>59.699</v>
      </c>
      <c r="K132" s="50">
        <v>129</v>
      </c>
      <c r="L132" s="50">
        <v>1.2</v>
      </c>
      <c r="M132" s="50"/>
      <c r="N132" s="50" t="s">
        <v>59</v>
      </c>
      <c r="O132" s="57"/>
      <c r="P132" s="57"/>
    </row>
    <row r="133" ht="45" customHeight="1" spans="1:16">
      <c r="A133" s="50">
        <v>130</v>
      </c>
      <c r="B133" s="12">
        <v>22030123</v>
      </c>
      <c r="C133" s="12" t="s">
        <v>149</v>
      </c>
      <c r="D133" s="50">
        <v>60.76</v>
      </c>
      <c r="E133" s="13">
        <v>129</v>
      </c>
      <c r="F133" s="50">
        <v>60</v>
      </c>
      <c r="G133" s="13">
        <v>99</v>
      </c>
      <c r="H133" s="50">
        <v>50</v>
      </c>
      <c r="I133" s="50">
        <v>86</v>
      </c>
      <c r="J133" s="105">
        <f>D133*0.7+F133*0.2+H133*0.1</f>
        <v>59.532</v>
      </c>
      <c r="K133" s="50">
        <v>130</v>
      </c>
      <c r="L133" s="50">
        <v>1.25</v>
      </c>
      <c r="M133" s="50"/>
      <c r="N133" s="50" t="s">
        <v>59</v>
      </c>
      <c r="O133" s="57"/>
      <c r="P133" s="57"/>
    </row>
    <row r="134" ht="45" customHeight="1" spans="2:14">
      <c r="B134" s="110"/>
      <c r="C134" s="111"/>
      <c r="D134" s="98"/>
      <c r="E134" s="99"/>
      <c r="F134" s="98"/>
      <c r="G134" s="98"/>
      <c r="H134" s="98"/>
      <c r="I134" s="99"/>
      <c r="J134" s="112"/>
      <c r="L134" s="98"/>
      <c r="M134" s="98"/>
      <c r="N134" s="98"/>
    </row>
    <row r="135" ht="45" customHeight="1" spans="4:9">
      <c r="D135" s="1" t="s">
        <v>150</v>
      </c>
      <c r="E135" s="99"/>
      <c r="G135" s="1" t="s">
        <v>151</v>
      </c>
      <c r="I135" s="99"/>
    </row>
    <row r="136" spans="9:9">
      <c r="I136" s="113"/>
    </row>
    <row r="137" spans="9:9">
      <c r="I137" s="113"/>
    </row>
  </sheetData>
  <sortState ref="A4:P133">
    <sortCondition ref="J4:J133" descending="1"/>
  </sortState>
  <mergeCells count="2">
    <mergeCell ref="A1:P1"/>
    <mergeCell ref="A2:D2"/>
  </mergeCells>
  <pageMargins left="0.75" right="0.75" top="0.275" bottom="0.196527777777778" header="0.5" footer="0.5"/>
  <pageSetup paperSize="9" scale="6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4"/>
  <sheetViews>
    <sheetView zoomScale="70" zoomScaleNormal="70" workbookViewId="0">
      <selection activeCell="V6" sqref="V6"/>
    </sheetView>
  </sheetViews>
  <sheetFormatPr defaultColWidth="9" defaultRowHeight="18.75"/>
  <cols>
    <col min="1" max="1" width="6.38333333333333" style="5"/>
    <col min="2" max="2" width="9.5" style="5" customWidth="1"/>
    <col min="3" max="3" width="8.25" style="5" customWidth="1"/>
    <col min="4" max="5" width="22" style="5" customWidth="1"/>
    <col min="6" max="7" width="11.25" style="5" customWidth="1"/>
    <col min="8" max="8" width="16.025" style="5" customWidth="1"/>
    <col min="9" max="9" width="22.05" style="5" customWidth="1"/>
    <col min="10" max="10" width="13.8833333333333" style="6" customWidth="1"/>
    <col min="11" max="11" width="11.25" style="6" customWidth="1"/>
    <col min="12" max="12" width="6.38333333333333" style="6" customWidth="1"/>
    <col min="13" max="13" width="11.25" style="6" customWidth="1"/>
    <col min="14" max="14" width="13.8833333333333" style="6" customWidth="1"/>
    <col min="15" max="15" width="11.25" style="5" customWidth="1"/>
    <col min="16" max="16" width="6.38333333333333" style="5" customWidth="1"/>
    <col min="17" max="16384" width="9" style="4"/>
  </cols>
  <sheetData>
    <row r="1" s="1" customFormat="1" ht="45" customHeight="1" spans="1:15">
      <c r="A1" s="7" t="s">
        <v>152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spans="1:4">
      <c r="A2" s="8" t="s">
        <v>1</v>
      </c>
      <c r="B2" s="8"/>
      <c r="C2" s="8"/>
      <c r="D2" s="8"/>
    </row>
    <row r="3" ht="50" customHeight="1" spans="1:16">
      <c r="A3" s="9" t="s">
        <v>2</v>
      </c>
      <c r="B3" s="9" t="s">
        <v>3</v>
      </c>
      <c r="C3" s="9" t="s">
        <v>4</v>
      </c>
      <c r="D3" s="9" t="s">
        <v>153</v>
      </c>
      <c r="E3" s="9" t="s">
        <v>154</v>
      </c>
      <c r="F3" s="9" t="s">
        <v>155</v>
      </c>
      <c r="G3" s="9" t="s">
        <v>156</v>
      </c>
      <c r="H3" s="10" t="s">
        <v>157</v>
      </c>
      <c r="I3" s="9" t="s">
        <v>158</v>
      </c>
      <c r="J3" s="16" t="s">
        <v>159</v>
      </c>
      <c r="K3" s="17"/>
      <c r="L3" s="17"/>
      <c r="M3" s="17"/>
      <c r="N3" s="18"/>
      <c r="O3" s="16" t="s">
        <v>16</v>
      </c>
      <c r="P3" s="9" t="s">
        <v>17</v>
      </c>
    </row>
    <row r="4" s="88" customFormat="1" ht="50" customHeight="1" spans="1:16">
      <c r="A4" s="11">
        <v>1</v>
      </c>
      <c r="B4" s="12">
        <v>21183050</v>
      </c>
      <c r="C4" s="15" t="s">
        <v>27</v>
      </c>
      <c r="D4" s="13">
        <v>60</v>
      </c>
      <c r="E4" s="11">
        <v>7.4</v>
      </c>
      <c r="F4" s="13">
        <v>0</v>
      </c>
      <c r="G4" s="11">
        <f t="shared" ref="G4:G67" si="0">D4+E4</f>
        <v>67.4</v>
      </c>
      <c r="H4" s="11">
        <f t="shared" ref="H4:H67" si="1">G4*0.2</f>
        <v>13.48</v>
      </c>
      <c r="I4" s="11">
        <f>RANK(H4,$H$4:$H$133,)</f>
        <v>1</v>
      </c>
      <c r="J4" s="26" t="s">
        <v>160</v>
      </c>
      <c r="K4" s="27"/>
      <c r="L4" s="27"/>
      <c r="M4" s="27"/>
      <c r="N4" s="28"/>
      <c r="O4" s="89"/>
      <c r="P4" s="89"/>
    </row>
    <row r="5" s="3" customFormat="1" ht="63" customHeight="1" spans="1:16">
      <c r="A5" s="11">
        <v>2</v>
      </c>
      <c r="B5" s="12">
        <v>22030038</v>
      </c>
      <c r="C5" s="12" t="s">
        <v>51</v>
      </c>
      <c r="D5" s="13">
        <v>60</v>
      </c>
      <c r="E5" s="11">
        <v>5</v>
      </c>
      <c r="F5" s="13">
        <v>0</v>
      </c>
      <c r="G5" s="11">
        <f t="shared" si="0"/>
        <v>65</v>
      </c>
      <c r="H5" s="11">
        <f t="shared" si="1"/>
        <v>13</v>
      </c>
      <c r="I5" s="11">
        <f>RANK(H5,$H$4:$H$133,)</f>
        <v>2</v>
      </c>
      <c r="J5" s="23" t="s">
        <v>161</v>
      </c>
      <c r="K5" s="24"/>
      <c r="L5" s="24"/>
      <c r="M5" s="24"/>
      <c r="N5" s="25"/>
      <c r="O5" s="22"/>
      <c r="P5" s="22"/>
    </row>
    <row r="6" s="3" customFormat="1" ht="50" customHeight="1" spans="1:16">
      <c r="A6" s="11">
        <v>3</v>
      </c>
      <c r="B6" s="12">
        <v>22030112</v>
      </c>
      <c r="C6" s="12" t="s">
        <v>70</v>
      </c>
      <c r="D6" s="11">
        <v>60</v>
      </c>
      <c r="E6" s="11">
        <v>5</v>
      </c>
      <c r="F6" s="11">
        <v>0</v>
      </c>
      <c r="G6" s="11">
        <f t="shared" si="0"/>
        <v>65</v>
      </c>
      <c r="H6" s="11">
        <f t="shared" si="1"/>
        <v>13</v>
      </c>
      <c r="I6" s="11">
        <f>RANK(H6,$H$4:$H$133,)</f>
        <v>2</v>
      </c>
      <c r="J6" s="23" t="s">
        <v>162</v>
      </c>
      <c r="K6" s="24"/>
      <c r="L6" s="24"/>
      <c r="M6" s="24"/>
      <c r="N6" s="25"/>
      <c r="O6" s="89"/>
      <c r="P6" s="89"/>
    </row>
    <row r="7" s="3" customFormat="1" ht="50" customHeight="1" spans="1:16">
      <c r="A7" s="11">
        <v>4</v>
      </c>
      <c r="B7" s="12">
        <v>22030122</v>
      </c>
      <c r="C7" s="12" t="s">
        <v>147</v>
      </c>
      <c r="D7" s="11">
        <v>60</v>
      </c>
      <c r="E7" s="13">
        <v>5</v>
      </c>
      <c r="F7" s="11">
        <v>0</v>
      </c>
      <c r="G7" s="11">
        <f t="shared" si="0"/>
        <v>65</v>
      </c>
      <c r="H7" s="11">
        <f t="shared" si="1"/>
        <v>13</v>
      </c>
      <c r="I7" s="11">
        <f>RANK(H7,$H$4:$H$133,)</f>
        <v>2</v>
      </c>
      <c r="J7" s="23" t="s">
        <v>163</v>
      </c>
      <c r="K7" s="24"/>
      <c r="L7" s="24"/>
      <c r="M7" s="24"/>
      <c r="N7" s="25"/>
      <c r="O7" s="22"/>
      <c r="P7" s="22"/>
    </row>
    <row r="8" s="3" customFormat="1" ht="50" customHeight="1" spans="1:16">
      <c r="A8" s="11">
        <v>5</v>
      </c>
      <c r="B8" s="12">
        <v>22030009</v>
      </c>
      <c r="C8" s="12" t="s">
        <v>24</v>
      </c>
      <c r="D8" s="11">
        <v>60</v>
      </c>
      <c r="E8" s="11">
        <v>4.5</v>
      </c>
      <c r="F8" s="11">
        <v>0</v>
      </c>
      <c r="G8" s="11">
        <f t="shared" si="0"/>
        <v>64.5</v>
      </c>
      <c r="H8" s="11">
        <f t="shared" si="1"/>
        <v>12.9</v>
      </c>
      <c r="I8" s="11">
        <f>RANK(H8,$H$4:$H$133,)</f>
        <v>5</v>
      </c>
      <c r="J8" s="19" t="s">
        <v>164</v>
      </c>
      <c r="K8" s="20"/>
      <c r="L8" s="20"/>
      <c r="M8" s="20"/>
      <c r="N8" s="21"/>
      <c r="O8" s="89"/>
      <c r="P8" s="89"/>
    </row>
    <row r="9" s="3" customFormat="1" ht="50" customHeight="1" spans="1:16">
      <c r="A9" s="11">
        <v>6</v>
      </c>
      <c r="B9" s="14">
        <v>22030070</v>
      </c>
      <c r="C9" s="14" t="s">
        <v>34</v>
      </c>
      <c r="D9" s="11">
        <v>60</v>
      </c>
      <c r="E9" s="13">
        <v>4.5</v>
      </c>
      <c r="F9" s="11">
        <v>0</v>
      </c>
      <c r="G9" s="11">
        <f t="shared" si="0"/>
        <v>64.5</v>
      </c>
      <c r="H9" s="11">
        <f t="shared" si="1"/>
        <v>12.9</v>
      </c>
      <c r="I9" s="11">
        <f>RANK(H9,$H$4:$H$133,)</f>
        <v>5</v>
      </c>
      <c r="J9" s="19" t="s">
        <v>165</v>
      </c>
      <c r="K9" s="20"/>
      <c r="L9" s="20"/>
      <c r="M9" s="20"/>
      <c r="N9" s="21"/>
      <c r="O9" s="90"/>
      <c r="P9" s="90"/>
    </row>
    <row r="10" s="3" customFormat="1" ht="50" customHeight="1" spans="1:16">
      <c r="A10" s="11">
        <v>7</v>
      </c>
      <c r="B10" s="14">
        <v>22030075</v>
      </c>
      <c r="C10" s="14" t="s">
        <v>42</v>
      </c>
      <c r="D10" s="11">
        <v>60</v>
      </c>
      <c r="E10" s="13">
        <v>4</v>
      </c>
      <c r="F10" s="11">
        <v>0</v>
      </c>
      <c r="G10" s="11">
        <f t="shared" si="0"/>
        <v>64</v>
      </c>
      <c r="H10" s="11">
        <f t="shared" si="1"/>
        <v>12.8</v>
      </c>
      <c r="I10" s="11">
        <f>RANK(H10,$H$4:$H$133,)</f>
        <v>7</v>
      </c>
      <c r="J10" s="26" t="s">
        <v>166</v>
      </c>
      <c r="K10" s="27"/>
      <c r="L10" s="27"/>
      <c r="M10" s="27"/>
      <c r="N10" s="28"/>
      <c r="O10" s="22"/>
      <c r="P10" s="22"/>
    </row>
    <row r="11" s="3" customFormat="1" ht="50" customHeight="1" spans="1:16">
      <c r="A11" s="11">
        <v>8</v>
      </c>
      <c r="B11" s="12">
        <v>21015051</v>
      </c>
      <c r="C11" s="12" t="s">
        <v>26</v>
      </c>
      <c r="D11" s="11">
        <v>60</v>
      </c>
      <c r="E11" s="11">
        <v>4</v>
      </c>
      <c r="F11" s="11">
        <v>0</v>
      </c>
      <c r="G11" s="11">
        <f t="shared" si="0"/>
        <v>64</v>
      </c>
      <c r="H11" s="11">
        <f t="shared" si="1"/>
        <v>12.8</v>
      </c>
      <c r="I11" s="11">
        <f>RANK(H11,$H$4:$H$133,)</f>
        <v>7</v>
      </c>
      <c r="J11" s="23" t="s">
        <v>167</v>
      </c>
      <c r="K11" s="24"/>
      <c r="L11" s="24"/>
      <c r="M11" s="24"/>
      <c r="N11" s="25"/>
      <c r="O11" s="89"/>
      <c r="P11" s="89"/>
    </row>
    <row r="12" s="3" customFormat="1" ht="50" customHeight="1" spans="1:16">
      <c r="A12" s="11">
        <v>9</v>
      </c>
      <c r="B12" s="12">
        <v>22030040</v>
      </c>
      <c r="C12" s="12" t="s">
        <v>53</v>
      </c>
      <c r="D12" s="11">
        <v>60</v>
      </c>
      <c r="E12" s="11">
        <v>4</v>
      </c>
      <c r="F12" s="11">
        <v>0</v>
      </c>
      <c r="G12" s="11">
        <f t="shared" si="0"/>
        <v>64</v>
      </c>
      <c r="H12" s="11">
        <f t="shared" si="1"/>
        <v>12.8</v>
      </c>
      <c r="I12" s="11">
        <f>RANK(H12,$H$4:$H$133,)</f>
        <v>7</v>
      </c>
      <c r="J12" s="26" t="s">
        <v>168</v>
      </c>
      <c r="K12" s="27"/>
      <c r="L12" s="27"/>
      <c r="M12" s="27"/>
      <c r="N12" s="28"/>
      <c r="O12" s="22"/>
      <c r="P12" s="22"/>
    </row>
    <row r="13" s="3" customFormat="1" ht="50" customHeight="1" spans="1:16">
      <c r="A13" s="11">
        <v>10</v>
      </c>
      <c r="B13" s="12">
        <v>22030054</v>
      </c>
      <c r="C13" s="12" t="s">
        <v>38</v>
      </c>
      <c r="D13" s="13">
        <v>60</v>
      </c>
      <c r="E13" s="11">
        <v>4</v>
      </c>
      <c r="F13" s="13">
        <v>0</v>
      </c>
      <c r="G13" s="11">
        <f t="shared" si="0"/>
        <v>64</v>
      </c>
      <c r="H13" s="11">
        <f t="shared" si="1"/>
        <v>12.8</v>
      </c>
      <c r="I13" s="11">
        <f>RANK(H13,$H$4:$H$133,)</f>
        <v>7</v>
      </c>
      <c r="J13" s="23" t="s">
        <v>169</v>
      </c>
      <c r="K13" s="24"/>
      <c r="L13" s="24"/>
      <c r="M13" s="24"/>
      <c r="N13" s="25"/>
      <c r="O13" s="89"/>
      <c r="P13" s="89"/>
    </row>
    <row r="14" s="3" customFormat="1" ht="50" customHeight="1" spans="1:16">
      <c r="A14" s="11">
        <v>11</v>
      </c>
      <c r="B14" s="12">
        <v>22030052</v>
      </c>
      <c r="C14" s="15" t="s">
        <v>124</v>
      </c>
      <c r="D14" s="13">
        <v>60</v>
      </c>
      <c r="E14" s="11">
        <v>4</v>
      </c>
      <c r="F14" s="13">
        <v>0</v>
      </c>
      <c r="G14" s="11">
        <f t="shared" si="0"/>
        <v>64</v>
      </c>
      <c r="H14" s="11">
        <f t="shared" si="1"/>
        <v>12.8</v>
      </c>
      <c r="I14" s="11">
        <f>RANK(H14,$H$4:$H$133,)</f>
        <v>7</v>
      </c>
      <c r="J14" s="26" t="s">
        <v>170</v>
      </c>
      <c r="K14" s="27"/>
      <c r="L14" s="27"/>
      <c r="M14" s="27"/>
      <c r="N14" s="28"/>
      <c r="O14" s="89"/>
      <c r="P14" s="89"/>
    </row>
    <row r="15" s="3" customFormat="1" ht="50" customHeight="1" spans="1:16">
      <c r="A15" s="11">
        <v>12</v>
      </c>
      <c r="B15" s="12">
        <v>22030119</v>
      </c>
      <c r="C15" s="12" t="s">
        <v>137</v>
      </c>
      <c r="D15" s="11">
        <v>60</v>
      </c>
      <c r="E15" s="13">
        <v>4</v>
      </c>
      <c r="F15" s="11">
        <v>0</v>
      </c>
      <c r="G15" s="11">
        <f t="shared" si="0"/>
        <v>64</v>
      </c>
      <c r="H15" s="11">
        <f t="shared" si="1"/>
        <v>12.8</v>
      </c>
      <c r="I15" s="11">
        <f>RANK(H15,$H$4:$H$133,)</f>
        <v>7</v>
      </c>
      <c r="J15" s="23" t="s">
        <v>171</v>
      </c>
      <c r="K15" s="24"/>
      <c r="L15" s="24"/>
      <c r="M15" s="24"/>
      <c r="N15" s="25"/>
      <c r="O15" s="22"/>
      <c r="P15" s="22"/>
    </row>
    <row r="16" s="3" customFormat="1" ht="50" customHeight="1" spans="1:16">
      <c r="A16" s="11">
        <v>13</v>
      </c>
      <c r="B16" s="14">
        <v>22030068</v>
      </c>
      <c r="C16" s="14" t="s">
        <v>32</v>
      </c>
      <c r="D16" s="11">
        <v>60</v>
      </c>
      <c r="E16" s="13">
        <v>4</v>
      </c>
      <c r="F16" s="11">
        <v>0</v>
      </c>
      <c r="G16" s="11">
        <f t="shared" si="0"/>
        <v>64</v>
      </c>
      <c r="H16" s="11">
        <f t="shared" si="1"/>
        <v>12.8</v>
      </c>
      <c r="I16" s="11">
        <f>RANK(H16,$H$4:$H$133,)</f>
        <v>7</v>
      </c>
      <c r="J16" s="26" t="s">
        <v>172</v>
      </c>
      <c r="K16" s="27"/>
      <c r="L16" s="27"/>
      <c r="M16" s="27"/>
      <c r="N16" s="28"/>
      <c r="O16" s="11"/>
      <c r="P16" s="11"/>
    </row>
    <row r="17" s="3" customFormat="1" ht="50" customHeight="1" spans="1:16">
      <c r="A17" s="11">
        <v>14</v>
      </c>
      <c r="B17" s="12">
        <v>22030083</v>
      </c>
      <c r="C17" s="12" t="s">
        <v>22</v>
      </c>
      <c r="D17" s="11">
        <v>60</v>
      </c>
      <c r="E17" s="11">
        <v>3.5</v>
      </c>
      <c r="F17" s="11">
        <v>0</v>
      </c>
      <c r="G17" s="11">
        <f t="shared" si="0"/>
        <v>63.5</v>
      </c>
      <c r="H17" s="11">
        <f t="shared" si="1"/>
        <v>12.7</v>
      </c>
      <c r="I17" s="11">
        <f>RANK(H17,$H$4:$H$133,)</f>
        <v>14</v>
      </c>
      <c r="J17" s="23" t="s">
        <v>173</v>
      </c>
      <c r="K17" s="24"/>
      <c r="L17" s="24"/>
      <c r="M17" s="24"/>
      <c r="N17" s="25"/>
      <c r="O17" s="11"/>
      <c r="P17" s="11"/>
    </row>
    <row r="18" s="3" customFormat="1" ht="50" customHeight="1" spans="1:16">
      <c r="A18" s="11">
        <v>15</v>
      </c>
      <c r="B18" s="12">
        <v>22030090</v>
      </c>
      <c r="C18" s="12" t="s">
        <v>65</v>
      </c>
      <c r="D18" s="11">
        <v>60</v>
      </c>
      <c r="E18" s="11">
        <v>3.5</v>
      </c>
      <c r="F18" s="11">
        <v>0</v>
      </c>
      <c r="G18" s="11">
        <f t="shared" si="0"/>
        <v>63.5</v>
      </c>
      <c r="H18" s="11">
        <f t="shared" si="1"/>
        <v>12.7</v>
      </c>
      <c r="I18" s="11">
        <f>RANK(H18,$H$4:$H$133,)</f>
        <v>14</v>
      </c>
      <c r="J18" s="23" t="s">
        <v>174</v>
      </c>
      <c r="K18" s="24"/>
      <c r="L18" s="24"/>
      <c r="M18" s="24"/>
      <c r="N18" s="25"/>
      <c r="O18" s="90"/>
      <c r="P18" s="90"/>
    </row>
    <row r="19" s="3" customFormat="1" ht="50" customHeight="1" spans="1:16">
      <c r="A19" s="11">
        <v>16</v>
      </c>
      <c r="B19" s="12">
        <v>22030050</v>
      </c>
      <c r="C19" s="12" t="s">
        <v>68</v>
      </c>
      <c r="D19" s="13">
        <v>60</v>
      </c>
      <c r="E19" s="11">
        <v>3.5</v>
      </c>
      <c r="F19" s="13">
        <v>0</v>
      </c>
      <c r="G19" s="11">
        <f t="shared" si="0"/>
        <v>63.5</v>
      </c>
      <c r="H19" s="11">
        <f t="shared" si="1"/>
        <v>12.7</v>
      </c>
      <c r="I19" s="11">
        <f>RANK(H19,$H$4:$H$133,)</f>
        <v>14</v>
      </c>
      <c r="J19" s="23" t="s">
        <v>175</v>
      </c>
      <c r="K19" s="24"/>
      <c r="L19" s="24"/>
      <c r="M19" s="24"/>
      <c r="N19" s="25"/>
      <c r="O19" s="11"/>
      <c r="P19" s="11"/>
    </row>
    <row r="20" s="3" customFormat="1" ht="50" customHeight="1" spans="1:16">
      <c r="A20" s="11">
        <v>17</v>
      </c>
      <c r="B20" s="14">
        <v>22030021</v>
      </c>
      <c r="C20" s="14" t="s">
        <v>82</v>
      </c>
      <c r="D20" s="11">
        <v>60</v>
      </c>
      <c r="E20" s="13">
        <v>3.5</v>
      </c>
      <c r="F20" s="11">
        <v>0</v>
      </c>
      <c r="G20" s="11">
        <f t="shared" si="0"/>
        <v>63.5</v>
      </c>
      <c r="H20" s="11">
        <f t="shared" si="1"/>
        <v>12.7</v>
      </c>
      <c r="I20" s="11">
        <f>RANK(H20,$H$4:$H$133,)</f>
        <v>14</v>
      </c>
      <c r="J20" s="58" t="s">
        <v>176</v>
      </c>
      <c r="K20" s="59"/>
      <c r="L20" s="59"/>
      <c r="M20" s="59"/>
      <c r="N20" s="60"/>
      <c r="O20" s="11"/>
      <c r="P20" s="11"/>
    </row>
    <row r="21" s="3" customFormat="1" ht="50" customHeight="1" spans="1:16">
      <c r="A21" s="11">
        <v>18</v>
      </c>
      <c r="B21" s="12">
        <v>22030110</v>
      </c>
      <c r="C21" s="12" t="s">
        <v>78</v>
      </c>
      <c r="D21" s="11">
        <v>60</v>
      </c>
      <c r="E21" s="11">
        <v>3</v>
      </c>
      <c r="F21" s="11">
        <v>0</v>
      </c>
      <c r="G21" s="11">
        <f t="shared" si="0"/>
        <v>63</v>
      </c>
      <c r="H21" s="11">
        <f t="shared" si="1"/>
        <v>12.6</v>
      </c>
      <c r="I21" s="11">
        <f>RANK(H21,$H$4:$H$133,)</f>
        <v>18</v>
      </c>
      <c r="J21" s="29" t="s">
        <v>177</v>
      </c>
      <c r="K21" s="30"/>
      <c r="L21" s="30"/>
      <c r="M21" s="30"/>
      <c r="N21" s="31"/>
      <c r="O21" s="22"/>
      <c r="P21" s="22"/>
    </row>
    <row r="22" s="3" customFormat="1" ht="50" customHeight="1" spans="1:16">
      <c r="A22" s="11">
        <v>19</v>
      </c>
      <c r="B22" s="12">
        <v>22030051</v>
      </c>
      <c r="C22" s="12" t="s">
        <v>25</v>
      </c>
      <c r="D22" s="13">
        <v>60</v>
      </c>
      <c r="E22" s="11">
        <v>3</v>
      </c>
      <c r="F22" s="13">
        <v>0</v>
      </c>
      <c r="G22" s="11">
        <f t="shared" si="0"/>
        <v>63</v>
      </c>
      <c r="H22" s="11">
        <f t="shared" si="1"/>
        <v>12.6</v>
      </c>
      <c r="I22" s="11">
        <f>RANK(H22,$H$4:$H$133,)</f>
        <v>18</v>
      </c>
      <c r="J22" s="23" t="s">
        <v>178</v>
      </c>
      <c r="K22" s="24"/>
      <c r="L22" s="24"/>
      <c r="M22" s="24"/>
      <c r="N22" s="25"/>
      <c r="O22" s="89"/>
      <c r="P22" s="89"/>
    </row>
    <row r="23" s="3" customFormat="1" ht="50" customHeight="1" spans="1:16">
      <c r="A23" s="11">
        <v>20</v>
      </c>
      <c r="B23" s="12">
        <v>22030105</v>
      </c>
      <c r="C23" s="12" t="s">
        <v>134</v>
      </c>
      <c r="D23" s="11">
        <v>60</v>
      </c>
      <c r="E23" s="11">
        <v>3</v>
      </c>
      <c r="F23" s="11">
        <v>0</v>
      </c>
      <c r="G23" s="11">
        <f t="shared" si="0"/>
        <v>63</v>
      </c>
      <c r="H23" s="11">
        <f t="shared" si="1"/>
        <v>12.6</v>
      </c>
      <c r="I23" s="11">
        <f>RANK(H23,$H$4:$H$133,)</f>
        <v>18</v>
      </c>
      <c r="J23" s="23" t="s">
        <v>179</v>
      </c>
      <c r="K23" s="24"/>
      <c r="L23" s="24"/>
      <c r="M23" s="24"/>
      <c r="N23" s="25"/>
      <c r="O23" s="22"/>
      <c r="P23" s="22"/>
    </row>
    <row r="24" s="3" customFormat="1" ht="50" customHeight="1" spans="1:16">
      <c r="A24" s="11">
        <v>21</v>
      </c>
      <c r="B24" s="12">
        <v>22030111</v>
      </c>
      <c r="C24" s="12" t="s">
        <v>128</v>
      </c>
      <c r="D24" s="11">
        <v>60</v>
      </c>
      <c r="E24" s="11">
        <v>3</v>
      </c>
      <c r="F24" s="11">
        <v>0</v>
      </c>
      <c r="G24" s="11">
        <f t="shared" si="0"/>
        <v>63</v>
      </c>
      <c r="H24" s="11">
        <f t="shared" si="1"/>
        <v>12.6</v>
      </c>
      <c r="I24" s="11">
        <f>RANK(H24,$H$4:$H$133,)</f>
        <v>18</v>
      </c>
      <c r="J24" s="23" t="s">
        <v>180</v>
      </c>
      <c r="K24" s="24"/>
      <c r="L24" s="24"/>
      <c r="M24" s="24"/>
      <c r="N24" s="25"/>
      <c r="O24" s="11"/>
      <c r="P24" s="11"/>
    </row>
    <row r="25" s="3" customFormat="1" ht="50" customHeight="1" spans="1:16">
      <c r="A25" s="11">
        <v>22</v>
      </c>
      <c r="B25" s="14">
        <v>22030025</v>
      </c>
      <c r="C25" s="14" t="s">
        <v>62</v>
      </c>
      <c r="D25" s="11">
        <v>60</v>
      </c>
      <c r="E25" s="13">
        <v>3</v>
      </c>
      <c r="F25" s="11">
        <v>0</v>
      </c>
      <c r="G25" s="11">
        <f t="shared" si="0"/>
        <v>63</v>
      </c>
      <c r="H25" s="11">
        <f t="shared" si="1"/>
        <v>12.6</v>
      </c>
      <c r="I25" s="11">
        <f>RANK(H25,$H$4:$H$133,)</f>
        <v>18</v>
      </c>
      <c r="J25" s="26" t="s">
        <v>181</v>
      </c>
      <c r="K25" s="27"/>
      <c r="L25" s="27"/>
      <c r="M25" s="27"/>
      <c r="N25" s="28"/>
      <c r="O25" s="11"/>
      <c r="P25" s="11"/>
    </row>
    <row r="26" s="3" customFormat="1" ht="50" customHeight="1" spans="1:16">
      <c r="A26" s="11">
        <v>23</v>
      </c>
      <c r="B26" s="14">
        <v>22030077</v>
      </c>
      <c r="C26" s="14" t="s">
        <v>28</v>
      </c>
      <c r="D26" s="11">
        <v>60</v>
      </c>
      <c r="E26" s="13">
        <v>3</v>
      </c>
      <c r="F26" s="11">
        <v>0</v>
      </c>
      <c r="G26" s="11">
        <f t="shared" si="0"/>
        <v>63</v>
      </c>
      <c r="H26" s="11">
        <f t="shared" si="1"/>
        <v>12.6</v>
      </c>
      <c r="I26" s="11">
        <f>RANK(H26,$H$4:$H$133,)</f>
        <v>18</v>
      </c>
      <c r="J26" s="26" t="s">
        <v>182</v>
      </c>
      <c r="K26" s="27"/>
      <c r="L26" s="27"/>
      <c r="M26" s="27"/>
      <c r="N26" s="28"/>
      <c r="O26" s="22"/>
      <c r="P26" s="22"/>
    </row>
    <row r="27" s="3" customFormat="1" ht="50" customHeight="1" spans="1:16">
      <c r="A27" s="11">
        <v>24</v>
      </c>
      <c r="B27" s="14">
        <v>22030062</v>
      </c>
      <c r="C27" s="14" t="s">
        <v>41</v>
      </c>
      <c r="D27" s="11">
        <v>60</v>
      </c>
      <c r="E27" s="13">
        <v>3</v>
      </c>
      <c r="F27" s="11">
        <v>0</v>
      </c>
      <c r="G27" s="11">
        <f t="shared" si="0"/>
        <v>63</v>
      </c>
      <c r="H27" s="11">
        <f t="shared" si="1"/>
        <v>12.6</v>
      </c>
      <c r="I27" s="11">
        <f>RANK(H27,$H$4:$H$133,)</f>
        <v>18</v>
      </c>
      <c r="J27" s="19" t="s">
        <v>183</v>
      </c>
      <c r="K27" s="20"/>
      <c r="L27" s="20"/>
      <c r="M27" s="20"/>
      <c r="N27" s="21"/>
      <c r="O27" s="11"/>
      <c r="P27" s="11"/>
    </row>
    <row r="28" s="3" customFormat="1" ht="50" customHeight="1" spans="1:16">
      <c r="A28" s="11">
        <v>25</v>
      </c>
      <c r="B28" s="12">
        <v>22030014</v>
      </c>
      <c r="C28" s="12" t="s">
        <v>50</v>
      </c>
      <c r="D28" s="11">
        <v>60</v>
      </c>
      <c r="E28" s="11">
        <v>3</v>
      </c>
      <c r="F28" s="11">
        <v>0</v>
      </c>
      <c r="G28" s="11">
        <f t="shared" si="0"/>
        <v>63</v>
      </c>
      <c r="H28" s="11">
        <f t="shared" si="1"/>
        <v>12.6</v>
      </c>
      <c r="I28" s="11">
        <f>RANK(H28,$H$4:$H$133,)</f>
        <v>18</v>
      </c>
      <c r="J28" s="23" t="s">
        <v>184</v>
      </c>
      <c r="K28" s="24"/>
      <c r="L28" s="24"/>
      <c r="M28" s="24"/>
      <c r="N28" s="25"/>
      <c r="O28" s="90"/>
      <c r="P28" s="90"/>
    </row>
    <row r="29" s="3" customFormat="1" ht="50" customHeight="1" spans="1:16">
      <c r="A29" s="11">
        <v>26</v>
      </c>
      <c r="B29" s="14">
        <v>22030020</v>
      </c>
      <c r="C29" s="14" t="s">
        <v>92</v>
      </c>
      <c r="D29" s="11">
        <v>60</v>
      </c>
      <c r="E29" s="13">
        <v>2.5</v>
      </c>
      <c r="F29" s="11">
        <v>0</v>
      </c>
      <c r="G29" s="11">
        <f t="shared" si="0"/>
        <v>62.5</v>
      </c>
      <c r="H29" s="11">
        <f t="shared" si="1"/>
        <v>12.5</v>
      </c>
      <c r="I29" s="11">
        <f>RANK(H29,$H$4:$H$133,)</f>
        <v>26</v>
      </c>
      <c r="J29" s="58" t="s">
        <v>185</v>
      </c>
      <c r="K29" s="59"/>
      <c r="L29" s="59"/>
      <c r="M29" s="59"/>
      <c r="N29" s="60"/>
      <c r="O29" s="11"/>
      <c r="P29" s="11"/>
    </row>
    <row r="30" s="3" customFormat="1" ht="50" customHeight="1" spans="1:16">
      <c r="A30" s="11">
        <v>27</v>
      </c>
      <c r="B30" s="12">
        <v>22030002</v>
      </c>
      <c r="C30" s="12" t="s">
        <v>18</v>
      </c>
      <c r="D30" s="11">
        <v>60</v>
      </c>
      <c r="E30" s="11">
        <v>2.5</v>
      </c>
      <c r="F30" s="11">
        <v>0</v>
      </c>
      <c r="G30" s="11">
        <f t="shared" si="0"/>
        <v>62.5</v>
      </c>
      <c r="H30" s="11">
        <f t="shared" si="1"/>
        <v>12.5</v>
      </c>
      <c r="I30" s="11">
        <f>RANK(H30,$H$4:$H$133,)</f>
        <v>26</v>
      </c>
      <c r="J30" s="19" t="s">
        <v>186</v>
      </c>
      <c r="K30" s="20"/>
      <c r="L30" s="20"/>
      <c r="M30" s="20"/>
      <c r="N30" s="21"/>
      <c r="O30" s="22"/>
      <c r="P30" s="22"/>
    </row>
    <row r="31" s="3" customFormat="1" ht="50" customHeight="1" spans="1:16">
      <c r="A31" s="11">
        <v>28</v>
      </c>
      <c r="B31" s="12">
        <v>22030005</v>
      </c>
      <c r="C31" s="12" t="s">
        <v>86</v>
      </c>
      <c r="D31" s="11">
        <v>60</v>
      </c>
      <c r="E31" s="11">
        <v>2.5</v>
      </c>
      <c r="F31" s="11">
        <v>0</v>
      </c>
      <c r="G31" s="11">
        <f t="shared" si="0"/>
        <v>62.5</v>
      </c>
      <c r="H31" s="11">
        <f t="shared" si="1"/>
        <v>12.5</v>
      </c>
      <c r="I31" s="11">
        <f>RANK(H31,$H$4:$H$133,)</f>
        <v>26</v>
      </c>
      <c r="J31" s="23" t="s">
        <v>187</v>
      </c>
      <c r="K31" s="24"/>
      <c r="L31" s="24"/>
      <c r="M31" s="24"/>
      <c r="N31" s="25"/>
      <c r="O31" s="22"/>
      <c r="P31" s="22"/>
    </row>
    <row r="32" s="3" customFormat="1" ht="50" customHeight="1" spans="1:16">
      <c r="A32" s="11">
        <v>29</v>
      </c>
      <c r="B32" s="12">
        <v>22030007</v>
      </c>
      <c r="C32" s="12" t="s">
        <v>47</v>
      </c>
      <c r="D32" s="11">
        <v>60</v>
      </c>
      <c r="E32" s="11">
        <v>2.5</v>
      </c>
      <c r="F32" s="11">
        <v>0</v>
      </c>
      <c r="G32" s="11">
        <f t="shared" si="0"/>
        <v>62.5</v>
      </c>
      <c r="H32" s="11">
        <f t="shared" si="1"/>
        <v>12.5</v>
      </c>
      <c r="I32" s="11">
        <f>RANK(H32,$H$4:$H$133,)</f>
        <v>26</v>
      </c>
      <c r="J32" s="19" t="s">
        <v>188</v>
      </c>
      <c r="K32" s="20"/>
      <c r="L32" s="20"/>
      <c r="M32" s="20"/>
      <c r="N32" s="21"/>
      <c r="O32" s="89"/>
      <c r="P32" s="89"/>
    </row>
    <row r="33" s="3" customFormat="1" ht="50" customHeight="1" spans="1:16">
      <c r="A33" s="11">
        <v>30</v>
      </c>
      <c r="B33" s="12">
        <v>22030081</v>
      </c>
      <c r="C33" s="12" t="s">
        <v>20</v>
      </c>
      <c r="D33" s="11">
        <v>60</v>
      </c>
      <c r="E33" s="11">
        <v>2.5</v>
      </c>
      <c r="F33" s="11">
        <v>0</v>
      </c>
      <c r="G33" s="11">
        <f t="shared" si="0"/>
        <v>62.5</v>
      </c>
      <c r="H33" s="11">
        <f t="shared" si="1"/>
        <v>12.5</v>
      </c>
      <c r="I33" s="11">
        <f>RANK(H33,$H$4:$H$133,)</f>
        <v>26</v>
      </c>
      <c r="J33" s="23" t="s">
        <v>189</v>
      </c>
      <c r="K33" s="24"/>
      <c r="L33" s="24"/>
      <c r="M33" s="24"/>
      <c r="N33" s="25"/>
      <c r="O33" s="11"/>
      <c r="P33" s="11"/>
    </row>
    <row r="34" s="3" customFormat="1" ht="50" customHeight="1" spans="1:16">
      <c r="A34" s="11">
        <v>31</v>
      </c>
      <c r="B34" s="12">
        <v>22030082</v>
      </c>
      <c r="C34" s="12" t="s">
        <v>23</v>
      </c>
      <c r="D34" s="11">
        <v>60</v>
      </c>
      <c r="E34" s="11">
        <v>2.5</v>
      </c>
      <c r="F34" s="11">
        <v>0</v>
      </c>
      <c r="G34" s="11">
        <f t="shared" si="0"/>
        <v>62.5</v>
      </c>
      <c r="H34" s="11">
        <f t="shared" si="1"/>
        <v>12.5</v>
      </c>
      <c r="I34" s="11">
        <f>RANK(H34,$H$4:$H$133,)</f>
        <v>26</v>
      </c>
      <c r="J34" s="23" t="s">
        <v>190</v>
      </c>
      <c r="K34" s="24"/>
      <c r="L34" s="24"/>
      <c r="M34" s="24"/>
      <c r="N34" s="25"/>
      <c r="O34" s="89"/>
      <c r="P34" s="89"/>
    </row>
    <row r="35" s="3" customFormat="1" ht="50" customHeight="1" spans="1:16">
      <c r="A35" s="11">
        <v>32</v>
      </c>
      <c r="B35" s="12">
        <v>22030084</v>
      </c>
      <c r="C35" s="12" t="s">
        <v>74</v>
      </c>
      <c r="D35" s="11">
        <v>60</v>
      </c>
      <c r="E35" s="11">
        <v>2.5</v>
      </c>
      <c r="F35" s="11">
        <v>0</v>
      </c>
      <c r="G35" s="11">
        <f t="shared" si="0"/>
        <v>62.5</v>
      </c>
      <c r="H35" s="11">
        <f t="shared" si="1"/>
        <v>12.5</v>
      </c>
      <c r="I35" s="11">
        <f>RANK(H35,$H$4:$H$133,)</f>
        <v>26</v>
      </c>
      <c r="J35" s="19" t="s">
        <v>191</v>
      </c>
      <c r="K35" s="20"/>
      <c r="L35" s="20"/>
      <c r="M35" s="20"/>
      <c r="N35" s="21"/>
      <c r="O35" s="11"/>
      <c r="P35" s="11"/>
    </row>
    <row r="36" s="3" customFormat="1" ht="50" customHeight="1" spans="1:16">
      <c r="A36" s="11">
        <v>33</v>
      </c>
      <c r="B36" s="12">
        <v>22030104</v>
      </c>
      <c r="C36" s="15" t="s">
        <v>58</v>
      </c>
      <c r="D36" s="13">
        <v>60</v>
      </c>
      <c r="E36" s="11">
        <v>2.5</v>
      </c>
      <c r="F36" s="13">
        <v>0</v>
      </c>
      <c r="G36" s="11">
        <f t="shared" si="0"/>
        <v>62.5</v>
      </c>
      <c r="H36" s="11">
        <f t="shared" si="1"/>
        <v>12.5</v>
      </c>
      <c r="I36" s="11">
        <f>RANK(H36,$H$4:$H$133,)</f>
        <v>26</v>
      </c>
      <c r="J36" s="26" t="s">
        <v>192</v>
      </c>
      <c r="K36" s="27"/>
      <c r="L36" s="27"/>
      <c r="M36" s="27"/>
      <c r="N36" s="28"/>
      <c r="O36" s="22"/>
      <c r="P36" s="22"/>
    </row>
    <row r="37" s="3" customFormat="1" ht="50" customHeight="1" spans="1:16">
      <c r="A37" s="11">
        <v>34</v>
      </c>
      <c r="B37" s="12">
        <v>22030103</v>
      </c>
      <c r="C37" s="12" t="s">
        <v>102</v>
      </c>
      <c r="D37" s="13">
        <v>60</v>
      </c>
      <c r="E37" s="11">
        <v>2.5</v>
      </c>
      <c r="F37" s="13">
        <v>0</v>
      </c>
      <c r="G37" s="11">
        <f t="shared" si="0"/>
        <v>62.5</v>
      </c>
      <c r="H37" s="11">
        <f t="shared" si="1"/>
        <v>12.5</v>
      </c>
      <c r="I37" s="11">
        <f>RANK(H37,$H$4:$H$133,)</f>
        <v>26</v>
      </c>
      <c r="J37" s="23" t="s">
        <v>193</v>
      </c>
      <c r="K37" s="24"/>
      <c r="L37" s="24"/>
      <c r="M37" s="24"/>
      <c r="N37" s="25"/>
      <c r="O37" s="11"/>
      <c r="P37" s="11"/>
    </row>
    <row r="38" s="3" customFormat="1" ht="50" customHeight="1" spans="1:16">
      <c r="A38" s="11">
        <v>35</v>
      </c>
      <c r="B38" s="12">
        <v>22030046</v>
      </c>
      <c r="C38" s="12" t="s">
        <v>67</v>
      </c>
      <c r="D38" s="13">
        <v>60</v>
      </c>
      <c r="E38" s="11">
        <v>2.5</v>
      </c>
      <c r="F38" s="13">
        <v>0</v>
      </c>
      <c r="G38" s="11">
        <f t="shared" si="0"/>
        <v>62.5</v>
      </c>
      <c r="H38" s="11">
        <f t="shared" si="1"/>
        <v>12.5</v>
      </c>
      <c r="I38" s="11">
        <f>RANK(H38,$H$4:$H$133,)</f>
        <v>26</v>
      </c>
      <c r="J38" s="23" t="s">
        <v>194</v>
      </c>
      <c r="K38" s="24"/>
      <c r="L38" s="24"/>
      <c r="M38" s="24"/>
      <c r="N38" s="25"/>
      <c r="O38" s="22"/>
      <c r="P38" s="22"/>
    </row>
    <row r="39" s="3" customFormat="1" ht="50" customHeight="1" spans="1:16">
      <c r="A39" s="11">
        <v>36</v>
      </c>
      <c r="B39" s="12">
        <v>22030058</v>
      </c>
      <c r="C39" s="12" t="s">
        <v>64</v>
      </c>
      <c r="D39" s="13">
        <v>60</v>
      </c>
      <c r="E39" s="11">
        <v>2.5</v>
      </c>
      <c r="F39" s="13">
        <v>0</v>
      </c>
      <c r="G39" s="11">
        <f t="shared" si="0"/>
        <v>62.5</v>
      </c>
      <c r="H39" s="11">
        <f t="shared" si="1"/>
        <v>12.5</v>
      </c>
      <c r="I39" s="11">
        <f>RANK(H39,$H$4:$H$133,)</f>
        <v>26</v>
      </c>
      <c r="J39" s="23" t="s">
        <v>195</v>
      </c>
      <c r="K39" s="24"/>
      <c r="L39" s="24"/>
      <c r="M39" s="24"/>
      <c r="N39" s="25"/>
      <c r="O39" s="11"/>
      <c r="P39" s="11"/>
    </row>
    <row r="40" s="3" customFormat="1" ht="50" customHeight="1" spans="1:16">
      <c r="A40" s="11">
        <v>37</v>
      </c>
      <c r="B40" s="12">
        <v>22030060</v>
      </c>
      <c r="C40" s="12" t="s">
        <v>48</v>
      </c>
      <c r="D40" s="13">
        <v>60</v>
      </c>
      <c r="E40" s="11">
        <v>2.5</v>
      </c>
      <c r="F40" s="13">
        <v>0</v>
      </c>
      <c r="G40" s="11">
        <f t="shared" si="0"/>
        <v>62.5</v>
      </c>
      <c r="H40" s="11">
        <f t="shared" si="1"/>
        <v>12.5</v>
      </c>
      <c r="I40" s="11">
        <f>RANK(H40,$H$4:$H$133,)</f>
        <v>26</v>
      </c>
      <c r="J40" s="23" t="s">
        <v>196</v>
      </c>
      <c r="K40" s="24"/>
      <c r="L40" s="24"/>
      <c r="M40" s="24"/>
      <c r="N40" s="25"/>
      <c r="O40" s="89"/>
      <c r="P40" s="89"/>
    </row>
    <row r="41" s="3" customFormat="1" ht="50" customHeight="1" spans="1:16">
      <c r="A41" s="11">
        <v>38</v>
      </c>
      <c r="B41" s="12">
        <v>22030053</v>
      </c>
      <c r="C41" s="12" t="s">
        <v>46</v>
      </c>
      <c r="D41" s="13">
        <v>60</v>
      </c>
      <c r="E41" s="11">
        <v>2.5</v>
      </c>
      <c r="F41" s="13">
        <v>0</v>
      </c>
      <c r="G41" s="11">
        <f t="shared" si="0"/>
        <v>62.5</v>
      </c>
      <c r="H41" s="11">
        <f t="shared" si="1"/>
        <v>12.5</v>
      </c>
      <c r="I41" s="11">
        <f>RANK(H41,$H$4:$H$133,)</f>
        <v>26</v>
      </c>
      <c r="J41" s="23" t="s">
        <v>197</v>
      </c>
      <c r="K41" s="24"/>
      <c r="L41" s="24"/>
      <c r="M41" s="24"/>
      <c r="N41" s="25"/>
      <c r="O41" s="22"/>
      <c r="P41" s="22"/>
    </row>
    <row r="42" s="3" customFormat="1" ht="50" customHeight="1" spans="1:16">
      <c r="A42" s="11">
        <v>39</v>
      </c>
      <c r="B42" s="14">
        <v>22030023</v>
      </c>
      <c r="C42" s="14" t="s">
        <v>49</v>
      </c>
      <c r="D42" s="11">
        <v>60</v>
      </c>
      <c r="E42" s="13">
        <v>2.5</v>
      </c>
      <c r="F42" s="11">
        <v>0</v>
      </c>
      <c r="G42" s="11">
        <f t="shared" si="0"/>
        <v>62.5</v>
      </c>
      <c r="H42" s="11">
        <f t="shared" si="1"/>
        <v>12.5</v>
      </c>
      <c r="I42" s="11">
        <f>RANK(H42,$H$4:$H$133,)</f>
        <v>26</v>
      </c>
      <c r="J42" s="26" t="s">
        <v>198</v>
      </c>
      <c r="K42" s="27"/>
      <c r="L42" s="27"/>
      <c r="M42" s="27"/>
      <c r="N42" s="28"/>
      <c r="O42" s="11"/>
      <c r="P42" s="11"/>
    </row>
    <row r="43" s="3" customFormat="1" ht="50" customHeight="1" spans="1:16">
      <c r="A43" s="11">
        <v>40</v>
      </c>
      <c r="B43" s="14">
        <v>22030079</v>
      </c>
      <c r="C43" s="14" t="s">
        <v>66</v>
      </c>
      <c r="D43" s="11">
        <v>60</v>
      </c>
      <c r="E43" s="13">
        <v>2.5</v>
      </c>
      <c r="F43" s="11">
        <v>0</v>
      </c>
      <c r="G43" s="11">
        <f t="shared" si="0"/>
        <v>62.5</v>
      </c>
      <c r="H43" s="11">
        <f t="shared" si="1"/>
        <v>12.5</v>
      </c>
      <c r="I43" s="11">
        <f>RANK(H43,$H$4:$H$133,)</f>
        <v>26</v>
      </c>
      <c r="J43" s="26" t="s">
        <v>199</v>
      </c>
      <c r="K43" s="27"/>
      <c r="L43" s="27"/>
      <c r="M43" s="27"/>
      <c r="N43" s="28"/>
      <c r="O43" s="11"/>
      <c r="P43" s="11"/>
    </row>
    <row r="44" s="3" customFormat="1" ht="50" customHeight="1" spans="1:16">
      <c r="A44" s="11">
        <v>41</v>
      </c>
      <c r="B44" s="14">
        <v>22030029</v>
      </c>
      <c r="C44" s="14" t="s">
        <v>113</v>
      </c>
      <c r="D44" s="11">
        <v>60</v>
      </c>
      <c r="E44" s="13">
        <v>2.5</v>
      </c>
      <c r="F44" s="11">
        <v>0</v>
      </c>
      <c r="G44" s="11">
        <f t="shared" si="0"/>
        <v>62.5</v>
      </c>
      <c r="H44" s="11">
        <f t="shared" si="1"/>
        <v>12.5</v>
      </c>
      <c r="I44" s="11">
        <f>RANK(H44,$H$4:$H$133,)</f>
        <v>26</v>
      </c>
      <c r="J44" s="26" t="s">
        <v>200</v>
      </c>
      <c r="K44" s="27"/>
      <c r="L44" s="27"/>
      <c r="M44" s="27"/>
      <c r="N44" s="28"/>
      <c r="O44" s="90"/>
      <c r="P44" s="90"/>
    </row>
    <row r="45" s="3" customFormat="1" ht="50" customHeight="1" spans="1:16">
      <c r="A45" s="11">
        <v>42</v>
      </c>
      <c r="B45" s="14">
        <v>22030027</v>
      </c>
      <c r="C45" s="14" t="s">
        <v>76</v>
      </c>
      <c r="D45" s="11">
        <v>60</v>
      </c>
      <c r="E45" s="13">
        <v>2.5</v>
      </c>
      <c r="F45" s="11">
        <v>0</v>
      </c>
      <c r="G45" s="11">
        <f t="shared" si="0"/>
        <v>62.5</v>
      </c>
      <c r="H45" s="11">
        <f t="shared" si="1"/>
        <v>12.5</v>
      </c>
      <c r="I45" s="11">
        <f>RANK(H45,$H$4:$H$133,)</f>
        <v>26</v>
      </c>
      <c r="J45" s="26" t="s">
        <v>201</v>
      </c>
      <c r="K45" s="27"/>
      <c r="L45" s="27"/>
      <c r="M45" s="27"/>
      <c r="N45" s="28"/>
      <c r="O45" s="90"/>
      <c r="P45" s="90"/>
    </row>
    <row r="46" s="3" customFormat="1" ht="50" customHeight="1" spans="1:16">
      <c r="A46" s="11">
        <v>43</v>
      </c>
      <c r="B46" s="14">
        <v>22030067</v>
      </c>
      <c r="C46" s="14" t="s">
        <v>30</v>
      </c>
      <c r="D46" s="11">
        <v>60</v>
      </c>
      <c r="E46" s="13">
        <v>2.5</v>
      </c>
      <c r="F46" s="11">
        <v>0</v>
      </c>
      <c r="G46" s="11">
        <f t="shared" si="0"/>
        <v>62.5</v>
      </c>
      <c r="H46" s="11">
        <f t="shared" si="1"/>
        <v>12.5</v>
      </c>
      <c r="I46" s="11">
        <f>RANK(H46,$H$4:$H$133,)</f>
        <v>26</v>
      </c>
      <c r="J46" s="26" t="s">
        <v>202</v>
      </c>
      <c r="K46" s="27"/>
      <c r="L46" s="27"/>
      <c r="M46" s="27"/>
      <c r="N46" s="28"/>
      <c r="O46" s="11"/>
      <c r="P46" s="11"/>
    </row>
    <row r="47" s="3" customFormat="1" ht="50" customHeight="1" spans="1:16">
      <c r="A47" s="11">
        <v>44</v>
      </c>
      <c r="B47" s="12">
        <v>22030106</v>
      </c>
      <c r="C47" s="12" t="s">
        <v>133</v>
      </c>
      <c r="D47" s="11">
        <v>60</v>
      </c>
      <c r="E47" s="11">
        <v>2</v>
      </c>
      <c r="F47" s="11">
        <v>0</v>
      </c>
      <c r="G47" s="11">
        <f t="shared" si="0"/>
        <v>62</v>
      </c>
      <c r="H47" s="11">
        <f t="shared" si="1"/>
        <v>12.4</v>
      </c>
      <c r="I47" s="11">
        <f>RANK(H47,$H$4:$H$133,)</f>
        <v>44</v>
      </c>
      <c r="J47" s="29" t="s">
        <v>203</v>
      </c>
      <c r="K47" s="30"/>
      <c r="L47" s="30"/>
      <c r="M47" s="30"/>
      <c r="N47" s="31"/>
      <c r="O47" s="11"/>
      <c r="P47" s="11"/>
    </row>
    <row r="48" s="3" customFormat="1" ht="50" customHeight="1" spans="1:16">
      <c r="A48" s="11">
        <v>45</v>
      </c>
      <c r="B48" s="14">
        <v>22030099</v>
      </c>
      <c r="C48" s="14" t="s">
        <v>54</v>
      </c>
      <c r="D48" s="11">
        <v>60</v>
      </c>
      <c r="E48" s="13">
        <v>2</v>
      </c>
      <c r="F48" s="11">
        <v>0</v>
      </c>
      <c r="G48" s="11">
        <f t="shared" si="0"/>
        <v>62</v>
      </c>
      <c r="H48" s="11">
        <f t="shared" si="1"/>
        <v>12.4</v>
      </c>
      <c r="I48" s="11">
        <f>RANK(H48,$H$4:$H$133,)</f>
        <v>44</v>
      </c>
      <c r="J48" s="26" t="s">
        <v>204</v>
      </c>
      <c r="K48" s="27"/>
      <c r="L48" s="27"/>
      <c r="M48" s="27"/>
      <c r="N48" s="28"/>
      <c r="O48" s="22"/>
      <c r="P48" s="22"/>
    </row>
    <row r="49" s="3" customFormat="1" ht="50" customHeight="1" spans="1:16">
      <c r="A49" s="11">
        <v>46</v>
      </c>
      <c r="B49" s="12">
        <v>22030092</v>
      </c>
      <c r="C49" s="12" t="s">
        <v>79</v>
      </c>
      <c r="D49" s="11">
        <v>60</v>
      </c>
      <c r="E49" s="11">
        <v>2</v>
      </c>
      <c r="F49" s="11">
        <v>0</v>
      </c>
      <c r="G49" s="11">
        <f t="shared" si="0"/>
        <v>62</v>
      </c>
      <c r="H49" s="11">
        <f t="shared" si="1"/>
        <v>12.4</v>
      </c>
      <c r="I49" s="11">
        <f>RANK(H49,$H$4:$H$133,)</f>
        <v>44</v>
      </c>
      <c r="J49" s="23" t="s">
        <v>205</v>
      </c>
      <c r="K49" s="24"/>
      <c r="L49" s="24"/>
      <c r="M49" s="24"/>
      <c r="N49" s="25"/>
      <c r="O49" s="11"/>
      <c r="P49" s="11"/>
    </row>
    <row r="50" s="3" customFormat="1" ht="50" customHeight="1" spans="1:16">
      <c r="A50" s="11">
        <v>47</v>
      </c>
      <c r="B50" s="12">
        <v>22030003</v>
      </c>
      <c r="C50" s="12" t="s">
        <v>52</v>
      </c>
      <c r="D50" s="11">
        <v>60</v>
      </c>
      <c r="E50" s="11">
        <v>2</v>
      </c>
      <c r="F50" s="11">
        <v>0</v>
      </c>
      <c r="G50" s="11">
        <f t="shared" si="0"/>
        <v>62</v>
      </c>
      <c r="H50" s="11">
        <f t="shared" si="1"/>
        <v>12.4</v>
      </c>
      <c r="I50" s="11">
        <f>RANK(H50,$H$4:$H$133,)</f>
        <v>44</v>
      </c>
      <c r="J50" s="23" t="s">
        <v>206</v>
      </c>
      <c r="K50" s="24"/>
      <c r="L50" s="24"/>
      <c r="M50" s="24"/>
      <c r="N50" s="25"/>
      <c r="O50" s="22"/>
      <c r="P50" s="22"/>
    </row>
    <row r="51" s="3" customFormat="1" ht="50" customHeight="1" spans="1:16">
      <c r="A51" s="11">
        <v>48</v>
      </c>
      <c r="B51" s="12">
        <v>22030011</v>
      </c>
      <c r="C51" s="12" t="s">
        <v>40</v>
      </c>
      <c r="D51" s="11">
        <v>60</v>
      </c>
      <c r="E51" s="11">
        <v>2</v>
      </c>
      <c r="F51" s="11">
        <v>0</v>
      </c>
      <c r="G51" s="11">
        <f t="shared" si="0"/>
        <v>62</v>
      </c>
      <c r="H51" s="11">
        <f t="shared" si="1"/>
        <v>12.4</v>
      </c>
      <c r="I51" s="11">
        <f>RANK(H51,$H$4:$H$133,)</f>
        <v>44</v>
      </c>
      <c r="J51" s="23" t="s">
        <v>207</v>
      </c>
      <c r="K51" s="24"/>
      <c r="L51" s="24"/>
      <c r="M51" s="24"/>
      <c r="N51" s="25"/>
      <c r="O51" s="11"/>
      <c r="P51" s="11"/>
    </row>
    <row r="52" s="3" customFormat="1" ht="50" customHeight="1" spans="1:16">
      <c r="A52" s="11">
        <v>49</v>
      </c>
      <c r="B52" s="32">
        <v>22030012</v>
      </c>
      <c r="C52" s="32" t="s">
        <v>71</v>
      </c>
      <c r="D52" s="11">
        <v>60</v>
      </c>
      <c r="E52" s="11">
        <v>2</v>
      </c>
      <c r="F52" s="11">
        <v>0</v>
      </c>
      <c r="G52" s="11">
        <f t="shared" si="0"/>
        <v>62</v>
      </c>
      <c r="H52" s="11">
        <f t="shared" si="1"/>
        <v>12.4</v>
      </c>
      <c r="I52" s="11">
        <f>RANK(H52,$H$4:$H$133,)</f>
        <v>44</v>
      </c>
      <c r="J52" s="29" t="s">
        <v>208</v>
      </c>
      <c r="K52" s="30"/>
      <c r="L52" s="30"/>
      <c r="M52" s="30"/>
      <c r="N52" s="31"/>
      <c r="O52" s="22"/>
      <c r="P52" s="22"/>
    </row>
    <row r="53" s="3" customFormat="1" ht="50" customHeight="1" spans="1:16">
      <c r="A53" s="11">
        <v>50</v>
      </c>
      <c r="B53" s="12">
        <v>22030015</v>
      </c>
      <c r="C53" s="12" t="s">
        <v>44</v>
      </c>
      <c r="D53" s="11">
        <v>60</v>
      </c>
      <c r="E53" s="11">
        <v>2</v>
      </c>
      <c r="F53" s="11">
        <v>0</v>
      </c>
      <c r="G53" s="11">
        <f t="shared" si="0"/>
        <v>62</v>
      </c>
      <c r="H53" s="11">
        <f t="shared" si="1"/>
        <v>12.4</v>
      </c>
      <c r="I53" s="11">
        <f>RANK(H53,$H$4:$H$133,)</f>
        <v>44</v>
      </c>
      <c r="J53" s="23" t="s">
        <v>209</v>
      </c>
      <c r="K53" s="24"/>
      <c r="L53" s="24"/>
      <c r="M53" s="24"/>
      <c r="N53" s="25"/>
      <c r="O53" s="22"/>
      <c r="P53" s="22"/>
    </row>
    <row r="54" s="3" customFormat="1" ht="50" customHeight="1" spans="1:16">
      <c r="A54" s="11">
        <v>51</v>
      </c>
      <c r="B54" s="12">
        <v>22030078</v>
      </c>
      <c r="C54" s="12" t="s">
        <v>120</v>
      </c>
      <c r="D54" s="11">
        <v>60</v>
      </c>
      <c r="E54" s="11">
        <v>2</v>
      </c>
      <c r="F54" s="11">
        <v>0</v>
      </c>
      <c r="G54" s="11">
        <f t="shared" si="0"/>
        <v>62</v>
      </c>
      <c r="H54" s="11">
        <f t="shared" si="1"/>
        <v>12.4</v>
      </c>
      <c r="I54" s="11">
        <f>RANK(H54,$H$4:$H$133,)</f>
        <v>44</v>
      </c>
      <c r="J54" s="19" t="s">
        <v>210</v>
      </c>
      <c r="K54" s="20"/>
      <c r="L54" s="20"/>
      <c r="M54" s="20"/>
      <c r="N54" s="21"/>
      <c r="O54" s="11"/>
      <c r="P54" s="11"/>
    </row>
    <row r="55" s="3" customFormat="1" ht="50" customHeight="1" spans="1:16">
      <c r="A55" s="11">
        <v>52</v>
      </c>
      <c r="B55" s="12">
        <v>22030085</v>
      </c>
      <c r="C55" s="12" t="s">
        <v>33</v>
      </c>
      <c r="D55" s="11">
        <v>60</v>
      </c>
      <c r="E55" s="11">
        <v>2</v>
      </c>
      <c r="F55" s="11">
        <v>0</v>
      </c>
      <c r="G55" s="11">
        <f t="shared" si="0"/>
        <v>62</v>
      </c>
      <c r="H55" s="11">
        <f t="shared" si="1"/>
        <v>12.4</v>
      </c>
      <c r="I55" s="11">
        <f>RANK(H55,$H$4:$H$133,)</f>
        <v>44</v>
      </c>
      <c r="J55" s="23" t="s">
        <v>211</v>
      </c>
      <c r="K55" s="24"/>
      <c r="L55" s="24"/>
      <c r="M55" s="24"/>
      <c r="N55" s="25"/>
      <c r="O55" s="89"/>
      <c r="P55" s="89"/>
    </row>
    <row r="56" s="3" customFormat="1" ht="50" customHeight="1" spans="1:16">
      <c r="A56" s="11">
        <v>53</v>
      </c>
      <c r="B56" s="12">
        <v>22030086</v>
      </c>
      <c r="C56" s="12" t="s">
        <v>85</v>
      </c>
      <c r="D56" s="11">
        <v>60</v>
      </c>
      <c r="E56" s="11">
        <v>2</v>
      </c>
      <c r="F56" s="11">
        <v>0</v>
      </c>
      <c r="G56" s="11">
        <f t="shared" si="0"/>
        <v>62</v>
      </c>
      <c r="H56" s="11">
        <f t="shared" si="1"/>
        <v>12.4</v>
      </c>
      <c r="I56" s="11">
        <f>RANK(H56,$H$4:$H$133,)</f>
        <v>44</v>
      </c>
      <c r="J56" s="23" t="s">
        <v>212</v>
      </c>
      <c r="K56" s="24"/>
      <c r="L56" s="24"/>
      <c r="M56" s="24"/>
      <c r="N56" s="25"/>
      <c r="O56" s="89"/>
      <c r="P56" s="89"/>
    </row>
    <row r="57" s="3" customFormat="1" ht="50" customHeight="1" spans="1:16">
      <c r="A57" s="11">
        <v>54</v>
      </c>
      <c r="B57" s="12">
        <v>22030088</v>
      </c>
      <c r="C57" s="12" t="s">
        <v>63</v>
      </c>
      <c r="D57" s="11">
        <v>60</v>
      </c>
      <c r="E57" s="11">
        <v>2</v>
      </c>
      <c r="F57" s="11">
        <v>0</v>
      </c>
      <c r="G57" s="11">
        <f t="shared" si="0"/>
        <v>62</v>
      </c>
      <c r="H57" s="11">
        <f t="shared" si="1"/>
        <v>12.4</v>
      </c>
      <c r="I57" s="11">
        <f>RANK(H57,$H$4:$H$133,)</f>
        <v>44</v>
      </c>
      <c r="J57" s="23" t="s">
        <v>213</v>
      </c>
      <c r="K57" s="24"/>
      <c r="L57" s="24"/>
      <c r="M57" s="24"/>
      <c r="N57" s="25"/>
      <c r="O57" s="89"/>
      <c r="P57" s="89"/>
    </row>
    <row r="58" s="3" customFormat="1" ht="50" customHeight="1" spans="1:16">
      <c r="A58" s="11">
        <v>55</v>
      </c>
      <c r="B58" s="12">
        <v>22030089</v>
      </c>
      <c r="C58" s="12" t="s">
        <v>94</v>
      </c>
      <c r="D58" s="11">
        <v>60</v>
      </c>
      <c r="E58" s="11">
        <v>2</v>
      </c>
      <c r="F58" s="11">
        <v>0</v>
      </c>
      <c r="G58" s="11">
        <f t="shared" si="0"/>
        <v>62</v>
      </c>
      <c r="H58" s="11">
        <f t="shared" si="1"/>
        <v>12.4</v>
      </c>
      <c r="I58" s="11">
        <f>RANK(H58,$H$4:$H$133,)</f>
        <v>44</v>
      </c>
      <c r="J58" s="23" t="s">
        <v>214</v>
      </c>
      <c r="K58" s="24"/>
      <c r="L58" s="24"/>
      <c r="M58" s="24"/>
      <c r="N58" s="25"/>
      <c r="O58" s="11"/>
      <c r="P58" s="11"/>
    </row>
    <row r="59" s="3" customFormat="1" ht="50" customHeight="1" spans="1:16">
      <c r="A59" s="11">
        <v>56</v>
      </c>
      <c r="B59" s="12">
        <v>22030097</v>
      </c>
      <c r="C59" s="12" t="s">
        <v>100</v>
      </c>
      <c r="D59" s="11">
        <v>60</v>
      </c>
      <c r="E59" s="11">
        <v>2</v>
      </c>
      <c r="F59" s="11">
        <v>0</v>
      </c>
      <c r="G59" s="11">
        <f t="shared" si="0"/>
        <v>62</v>
      </c>
      <c r="H59" s="11">
        <f t="shared" si="1"/>
        <v>12.4</v>
      </c>
      <c r="I59" s="11">
        <f>RANK(H59,$H$4:$H$133,)</f>
        <v>44</v>
      </c>
      <c r="J59" s="23" t="s">
        <v>215</v>
      </c>
      <c r="K59" s="24"/>
      <c r="L59" s="24"/>
      <c r="M59" s="24"/>
      <c r="N59" s="25"/>
      <c r="O59" s="89"/>
      <c r="P59" s="89"/>
    </row>
    <row r="60" s="3" customFormat="1" ht="50" customHeight="1" spans="1:16">
      <c r="A60" s="11">
        <v>57</v>
      </c>
      <c r="B60" s="12">
        <v>22030059</v>
      </c>
      <c r="C60" s="12" t="s">
        <v>56</v>
      </c>
      <c r="D60" s="13">
        <v>60</v>
      </c>
      <c r="E60" s="11">
        <v>2</v>
      </c>
      <c r="F60" s="13">
        <v>0</v>
      </c>
      <c r="G60" s="11">
        <f t="shared" si="0"/>
        <v>62</v>
      </c>
      <c r="H60" s="11">
        <f t="shared" si="1"/>
        <v>12.4</v>
      </c>
      <c r="I60" s="11">
        <f>RANK(H60,$H$4:$H$133,)</f>
        <v>44</v>
      </c>
      <c r="J60" s="23" t="s">
        <v>216</v>
      </c>
      <c r="K60" s="24"/>
      <c r="L60" s="24"/>
      <c r="M60" s="24"/>
      <c r="N60" s="25"/>
      <c r="O60" s="22"/>
      <c r="P60" s="22"/>
    </row>
    <row r="61" s="3" customFormat="1" ht="50" customHeight="1" spans="1:16">
      <c r="A61" s="11">
        <v>58</v>
      </c>
      <c r="B61" s="12">
        <v>22030034</v>
      </c>
      <c r="C61" s="12" t="s">
        <v>101</v>
      </c>
      <c r="D61" s="13">
        <v>60</v>
      </c>
      <c r="E61" s="11">
        <v>2</v>
      </c>
      <c r="F61" s="13">
        <v>0</v>
      </c>
      <c r="G61" s="11">
        <f t="shared" si="0"/>
        <v>62</v>
      </c>
      <c r="H61" s="11">
        <f t="shared" si="1"/>
        <v>12.4</v>
      </c>
      <c r="I61" s="11">
        <f>RANK(H61,$H$4:$H$133,)</f>
        <v>44</v>
      </c>
      <c r="J61" s="23" t="s">
        <v>217</v>
      </c>
      <c r="K61" s="24"/>
      <c r="L61" s="24"/>
      <c r="M61" s="24"/>
      <c r="N61" s="25"/>
      <c r="O61" s="11"/>
      <c r="P61" s="11"/>
    </row>
    <row r="62" s="3" customFormat="1" ht="50" customHeight="1" spans="1:16">
      <c r="A62" s="11">
        <v>59</v>
      </c>
      <c r="B62" s="12">
        <v>22030061</v>
      </c>
      <c r="C62" s="12" t="s">
        <v>35</v>
      </c>
      <c r="D62" s="13">
        <v>60</v>
      </c>
      <c r="E62" s="11">
        <v>2</v>
      </c>
      <c r="F62" s="13">
        <v>0</v>
      </c>
      <c r="G62" s="11">
        <f t="shared" si="0"/>
        <v>62</v>
      </c>
      <c r="H62" s="11">
        <f t="shared" si="1"/>
        <v>12.4</v>
      </c>
      <c r="I62" s="11">
        <f>RANK(H62,$H$4:$H$133,)</f>
        <v>44</v>
      </c>
      <c r="J62" s="23" t="s">
        <v>218</v>
      </c>
      <c r="K62" s="24"/>
      <c r="L62" s="24"/>
      <c r="M62" s="24"/>
      <c r="N62" s="25"/>
      <c r="O62" s="22"/>
      <c r="P62" s="22"/>
    </row>
    <row r="63" s="3" customFormat="1" ht="50" customHeight="1" spans="1:16">
      <c r="A63" s="11">
        <v>60</v>
      </c>
      <c r="B63" s="12">
        <v>22030102</v>
      </c>
      <c r="C63" s="12" t="s">
        <v>98</v>
      </c>
      <c r="D63" s="13">
        <v>60</v>
      </c>
      <c r="E63" s="11">
        <v>2</v>
      </c>
      <c r="F63" s="13">
        <v>0</v>
      </c>
      <c r="G63" s="11">
        <f t="shared" si="0"/>
        <v>62</v>
      </c>
      <c r="H63" s="11">
        <f t="shared" si="1"/>
        <v>12.4</v>
      </c>
      <c r="I63" s="11">
        <f>RANK(H63,$H$4:$H$133,)</f>
        <v>44</v>
      </c>
      <c r="J63" s="23" t="s">
        <v>219</v>
      </c>
      <c r="K63" s="24"/>
      <c r="L63" s="24"/>
      <c r="M63" s="24"/>
      <c r="N63" s="25"/>
      <c r="O63" s="22"/>
      <c r="P63" s="22"/>
    </row>
    <row r="64" s="3" customFormat="1" ht="50" customHeight="1" spans="1:16">
      <c r="A64" s="11">
        <v>61</v>
      </c>
      <c r="B64" s="12">
        <v>22030063</v>
      </c>
      <c r="C64" s="12" t="s">
        <v>95</v>
      </c>
      <c r="D64" s="13">
        <v>60</v>
      </c>
      <c r="E64" s="11">
        <v>2</v>
      </c>
      <c r="F64" s="13">
        <v>0</v>
      </c>
      <c r="G64" s="11">
        <f t="shared" si="0"/>
        <v>62</v>
      </c>
      <c r="H64" s="11">
        <f t="shared" si="1"/>
        <v>12.4</v>
      </c>
      <c r="I64" s="11">
        <f>RANK(H64,$H$4:$H$133,)</f>
        <v>44</v>
      </c>
      <c r="J64" s="23" t="s">
        <v>220</v>
      </c>
      <c r="K64" s="24"/>
      <c r="L64" s="24"/>
      <c r="M64" s="24"/>
      <c r="N64" s="25"/>
      <c r="O64" s="11"/>
      <c r="P64" s="11"/>
    </row>
    <row r="65" s="3" customFormat="1" ht="50" customHeight="1" spans="1:16">
      <c r="A65" s="11">
        <v>62</v>
      </c>
      <c r="B65" s="12">
        <v>22030047</v>
      </c>
      <c r="C65" s="12" t="s">
        <v>39</v>
      </c>
      <c r="D65" s="13">
        <v>60</v>
      </c>
      <c r="E65" s="11">
        <v>2</v>
      </c>
      <c r="F65" s="13">
        <v>0</v>
      </c>
      <c r="G65" s="11">
        <f t="shared" si="0"/>
        <v>62</v>
      </c>
      <c r="H65" s="11">
        <f t="shared" si="1"/>
        <v>12.4</v>
      </c>
      <c r="I65" s="11">
        <f>RANK(H65,$H$4:$H$133,)</f>
        <v>44</v>
      </c>
      <c r="J65" s="23" t="s">
        <v>221</v>
      </c>
      <c r="K65" s="24"/>
      <c r="L65" s="24"/>
      <c r="M65" s="24"/>
      <c r="N65" s="25"/>
      <c r="O65" s="11"/>
      <c r="P65" s="11"/>
    </row>
    <row r="66" s="3" customFormat="1" ht="50" customHeight="1" spans="1:16">
      <c r="A66" s="11">
        <v>63</v>
      </c>
      <c r="B66" s="12">
        <v>22030057</v>
      </c>
      <c r="C66" s="12" t="s">
        <v>31</v>
      </c>
      <c r="D66" s="13">
        <v>60</v>
      </c>
      <c r="E66" s="11">
        <v>2</v>
      </c>
      <c r="F66" s="13">
        <v>0</v>
      </c>
      <c r="G66" s="11">
        <f t="shared" si="0"/>
        <v>62</v>
      </c>
      <c r="H66" s="11">
        <f t="shared" si="1"/>
        <v>12.4</v>
      </c>
      <c r="I66" s="11">
        <f>RANK(H66,$H$4:$H$133,)</f>
        <v>44</v>
      </c>
      <c r="J66" s="23" t="s">
        <v>222</v>
      </c>
      <c r="K66" s="24"/>
      <c r="L66" s="24"/>
      <c r="M66" s="24"/>
      <c r="N66" s="25"/>
      <c r="O66" s="22"/>
      <c r="P66" s="22"/>
    </row>
    <row r="67" s="3" customFormat="1" ht="50" customHeight="1" spans="1:16">
      <c r="A67" s="11">
        <v>64</v>
      </c>
      <c r="B67" s="12">
        <v>22030043</v>
      </c>
      <c r="C67" s="15" t="s">
        <v>37</v>
      </c>
      <c r="D67" s="13">
        <v>60</v>
      </c>
      <c r="E67" s="11">
        <v>2</v>
      </c>
      <c r="F67" s="13">
        <v>0</v>
      </c>
      <c r="G67" s="11">
        <f t="shared" si="0"/>
        <v>62</v>
      </c>
      <c r="H67" s="11">
        <f t="shared" si="1"/>
        <v>12.4</v>
      </c>
      <c r="I67" s="11">
        <f>RANK(H67,$H$4:$H$133,)</f>
        <v>44</v>
      </c>
      <c r="J67" s="26" t="s">
        <v>223</v>
      </c>
      <c r="K67" s="27"/>
      <c r="L67" s="27"/>
      <c r="M67" s="27"/>
      <c r="N67" s="28"/>
      <c r="O67" s="11"/>
      <c r="P67" s="11"/>
    </row>
    <row r="68" s="3" customFormat="1" ht="50" customHeight="1" spans="1:16">
      <c r="A68" s="11">
        <v>65</v>
      </c>
      <c r="B68" s="12">
        <v>22030044</v>
      </c>
      <c r="C68" s="12" t="s">
        <v>57</v>
      </c>
      <c r="D68" s="13">
        <v>60</v>
      </c>
      <c r="E68" s="11">
        <v>2</v>
      </c>
      <c r="F68" s="13">
        <v>0</v>
      </c>
      <c r="G68" s="11">
        <f t="shared" ref="G68:G131" si="2">D68+E68</f>
        <v>62</v>
      </c>
      <c r="H68" s="11">
        <f t="shared" ref="H68:H131" si="3">G68*0.2</f>
        <v>12.4</v>
      </c>
      <c r="I68" s="11">
        <f>RANK(H68,$H$4:$H$133,)</f>
        <v>44</v>
      </c>
      <c r="J68" s="23" t="s">
        <v>224</v>
      </c>
      <c r="K68" s="24"/>
      <c r="L68" s="24"/>
      <c r="M68" s="24"/>
      <c r="N68" s="25"/>
      <c r="O68" s="11"/>
      <c r="P68" s="11"/>
    </row>
    <row r="69" s="3" customFormat="1" ht="50" customHeight="1" spans="1:16">
      <c r="A69" s="11">
        <v>66</v>
      </c>
      <c r="B69" s="12">
        <v>22030064</v>
      </c>
      <c r="C69" s="12" t="s">
        <v>21</v>
      </c>
      <c r="D69" s="13">
        <v>60</v>
      </c>
      <c r="E69" s="11">
        <v>2</v>
      </c>
      <c r="F69" s="13">
        <v>0</v>
      </c>
      <c r="G69" s="11">
        <f t="shared" si="2"/>
        <v>62</v>
      </c>
      <c r="H69" s="11">
        <f t="shared" si="3"/>
        <v>12.4</v>
      </c>
      <c r="I69" s="11">
        <f>RANK(H69,$H$4:$H$133,)</f>
        <v>44</v>
      </c>
      <c r="J69" s="23" t="s">
        <v>225</v>
      </c>
      <c r="K69" s="24"/>
      <c r="L69" s="24"/>
      <c r="M69" s="24"/>
      <c r="N69" s="25"/>
      <c r="O69" s="22"/>
      <c r="P69" s="22"/>
    </row>
    <row r="70" s="3" customFormat="1" ht="50" customHeight="1" spans="1:16">
      <c r="A70" s="11">
        <v>67</v>
      </c>
      <c r="B70" s="12">
        <v>22030042</v>
      </c>
      <c r="C70" s="12" t="s">
        <v>126</v>
      </c>
      <c r="D70" s="13">
        <v>60</v>
      </c>
      <c r="E70" s="11">
        <v>2</v>
      </c>
      <c r="F70" s="13">
        <v>0</v>
      </c>
      <c r="G70" s="11">
        <f t="shared" si="2"/>
        <v>62</v>
      </c>
      <c r="H70" s="11">
        <f t="shared" si="3"/>
        <v>12.4</v>
      </c>
      <c r="I70" s="11">
        <f>RANK(H70,$H$4:$H$133,)</f>
        <v>44</v>
      </c>
      <c r="J70" s="23" t="s">
        <v>226</v>
      </c>
      <c r="K70" s="24"/>
      <c r="L70" s="24"/>
      <c r="M70" s="24"/>
      <c r="N70" s="25"/>
      <c r="O70" s="11"/>
      <c r="P70" s="11"/>
    </row>
    <row r="71" s="3" customFormat="1" ht="50" customHeight="1" spans="1:16">
      <c r="A71" s="11">
        <v>68</v>
      </c>
      <c r="B71" s="12">
        <v>22030036</v>
      </c>
      <c r="C71" s="12" t="s">
        <v>80</v>
      </c>
      <c r="D71" s="13">
        <v>60</v>
      </c>
      <c r="E71" s="11">
        <v>2</v>
      </c>
      <c r="F71" s="13">
        <v>0</v>
      </c>
      <c r="G71" s="11">
        <f t="shared" si="2"/>
        <v>62</v>
      </c>
      <c r="H71" s="11">
        <f t="shared" si="3"/>
        <v>12.4</v>
      </c>
      <c r="I71" s="11">
        <f>RANK(H71,$H$4:$H$133,)</f>
        <v>44</v>
      </c>
      <c r="J71" s="23" t="s">
        <v>227</v>
      </c>
      <c r="K71" s="24"/>
      <c r="L71" s="24"/>
      <c r="M71" s="24"/>
      <c r="N71" s="25"/>
      <c r="O71" s="11"/>
      <c r="P71" s="11"/>
    </row>
    <row r="72" s="3" customFormat="1" ht="50" customHeight="1" spans="1:16">
      <c r="A72" s="11">
        <v>69</v>
      </c>
      <c r="B72" s="12">
        <v>22030107</v>
      </c>
      <c r="C72" s="12" t="s">
        <v>111</v>
      </c>
      <c r="D72" s="11">
        <v>60</v>
      </c>
      <c r="E72" s="11">
        <v>2</v>
      </c>
      <c r="F72" s="11">
        <v>0</v>
      </c>
      <c r="G72" s="11">
        <f t="shared" si="2"/>
        <v>62</v>
      </c>
      <c r="H72" s="11">
        <f t="shared" si="3"/>
        <v>12.4</v>
      </c>
      <c r="I72" s="11">
        <f>RANK(H72,$H$4:$H$133,)</f>
        <v>44</v>
      </c>
      <c r="J72" s="23" t="s">
        <v>228</v>
      </c>
      <c r="K72" s="24"/>
      <c r="L72" s="24"/>
      <c r="M72" s="24"/>
      <c r="N72" s="25"/>
      <c r="O72" s="11"/>
      <c r="P72" s="11"/>
    </row>
    <row r="73" s="3" customFormat="1" ht="50" customHeight="1" spans="1:16">
      <c r="A73" s="11">
        <v>70</v>
      </c>
      <c r="B73" s="12">
        <v>22030108</v>
      </c>
      <c r="C73" s="12" t="s">
        <v>125</v>
      </c>
      <c r="D73" s="11">
        <v>60</v>
      </c>
      <c r="E73" s="11">
        <v>2</v>
      </c>
      <c r="F73" s="11">
        <v>0</v>
      </c>
      <c r="G73" s="11">
        <f t="shared" si="2"/>
        <v>62</v>
      </c>
      <c r="H73" s="11">
        <f t="shared" si="3"/>
        <v>12.4</v>
      </c>
      <c r="I73" s="11">
        <f>RANK(H73,$H$4:$H$133,)</f>
        <v>44</v>
      </c>
      <c r="J73" s="23" t="s">
        <v>229</v>
      </c>
      <c r="K73" s="24"/>
      <c r="L73" s="24"/>
      <c r="M73" s="24"/>
      <c r="N73" s="25"/>
      <c r="O73" s="11"/>
      <c r="P73" s="11"/>
    </row>
    <row r="74" s="3" customFormat="1" ht="50" customHeight="1" spans="1:16">
      <c r="A74" s="11">
        <v>71</v>
      </c>
      <c r="B74" s="12">
        <v>22030109</v>
      </c>
      <c r="C74" s="12" t="s">
        <v>130</v>
      </c>
      <c r="D74" s="11">
        <v>60</v>
      </c>
      <c r="E74" s="11">
        <v>2</v>
      </c>
      <c r="F74" s="11">
        <v>0</v>
      </c>
      <c r="G74" s="11">
        <f t="shared" si="2"/>
        <v>62</v>
      </c>
      <c r="H74" s="11">
        <f t="shared" si="3"/>
        <v>12.4</v>
      </c>
      <c r="I74" s="11">
        <f>RANK(H74,$H$4:$H$133,)</f>
        <v>44</v>
      </c>
      <c r="J74" s="23" t="s">
        <v>226</v>
      </c>
      <c r="K74" s="24"/>
      <c r="L74" s="24"/>
      <c r="M74" s="24"/>
      <c r="N74" s="25"/>
      <c r="O74" s="89"/>
      <c r="P74" s="89"/>
    </row>
    <row r="75" s="3" customFormat="1" ht="50" customHeight="1" spans="1:16">
      <c r="A75" s="11">
        <v>72</v>
      </c>
      <c r="B75" s="12">
        <v>22030114</v>
      </c>
      <c r="C75" s="12" t="s">
        <v>141</v>
      </c>
      <c r="D75" s="11">
        <v>60</v>
      </c>
      <c r="E75" s="11">
        <v>2</v>
      </c>
      <c r="F75" s="11">
        <v>0</v>
      </c>
      <c r="G75" s="11">
        <f t="shared" si="2"/>
        <v>62</v>
      </c>
      <c r="H75" s="11">
        <f t="shared" si="3"/>
        <v>12.4</v>
      </c>
      <c r="I75" s="11">
        <f>RANK(H75,$H$4:$H$133,)</f>
        <v>44</v>
      </c>
      <c r="J75" s="23" t="s">
        <v>230</v>
      </c>
      <c r="K75" s="24"/>
      <c r="L75" s="24"/>
      <c r="M75" s="24"/>
      <c r="N75" s="25"/>
      <c r="O75" s="89"/>
      <c r="P75" s="89"/>
    </row>
    <row r="76" s="3" customFormat="1" ht="50" customHeight="1" spans="1:16">
      <c r="A76" s="11">
        <v>73</v>
      </c>
      <c r="B76" s="14">
        <v>22030072</v>
      </c>
      <c r="C76" s="14" t="s">
        <v>81</v>
      </c>
      <c r="D76" s="11">
        <v>60</v>
      </c>
      <c r="E76" s="13">
        <v>2</v>
      </c>
      <c r="F76" s="11">
        <v>0</v>
      </c>
      <c r="G76" s="11">
        <f t="shared" si="2"/>
        <v>62</v>
      </c>
      <c r="H76" s="11">
        <f t="shared" si="3"/>
        <v>12.4</v>
      </c>
      <c r="I76" s="11">
        <f>RANK(H76,$H$4:$H$133,)</f>
        <v>44</v>
      </c>
      <c r="J76" s="26" t="s">
        <v>231</v>
      </c>
      <c r="K76" s="27"/>
      <c r="L76" s="27"/>
      <c r="M76" s="27"/>
      <c r="N76" s="28"/>
      <c r="O76" s="22"/>
      <c r="P76" s="22"/>
    </row>
    <row r="77" s="3" customFormat="1" ht="50" customHeight="1" spans="1:16">
      <c r="A77" s="11">
        <v>74</v>
      </c>
      <c r="B77" s="14">
        <v>22030024</v>
      </c>
      <c r="C77" s="14" t="s">
        <v>93</v>
      </c>
      <c r="D77" s="11">
        <v>60</v>
      </c>
      <c r="E77" s="13">
        <v>2</v>
      </c>
      <c r="F77" s="11">
        <v>0</v>
      </c>
      <c r="G77" s="11">
        <f t="shared" si="2"/>
        <v>62</v>
      </c>
      <c r="H77" s="11">
        <f t="shared" si="3"/>
        <v>12.4</v>
      </c>
      <c r="I77" s="11">
        <f>RANK(H77,$H$4:$H$133,)</f>
        <v>44</v>
      </c>
      <c r="J77" s="26" t="s">
        <v>232</v>
      </c>
      <c r="K77" s="27"/>
      <c r="L77" s="27"/>
      <c r="M77" s="27"/>
      <c r="N77" s="28"/>
      <c r="O77" s="90"/>
      <c r="P77" s="90"/>
    </row>
    <row r="78" s="3" customFormat="1" ht="50" customHeight="1" spans="1:16">
      <c r="A78" s="11">
        <v>75</v>
      </c>
      <c r="B78" s="14">
        <v>22030028</v>
      </c>
      <c r="C78" s="14" t="s">
        <v>73</v>
      </c>
      <c r="D78" s="11">
        <v>60</v>
      </c>
      <c r="E78" s="13">
        <v>2</v>
      </c>
      <c r="F78" s="11">
        <v>0</v>
      </c>
      <c r="G78" s="11">
        <f t="shared" si="2"/>
        <v>62</v>
      </c>
      <c r="H78" s="11">
        <f t="shared" si="3"/>
        <v>12.4</v>
      </c>
      <c r="I78" s="11">
        <f>RANK(H78,$H$4:$H$133,)</f>
        <v>44</v>
      </c>
      <c r="J78" s="26" t="s">
        <v>233</v>
      </c>
      <c r="K78" s="27"/>
      <c r="L78" s="27"/>
      <c r="M78" s="27"/>
      <c r="N78" s="28"/>
      <c r="O78" s="90"/>
      <c r="P78" s="90"/>
    </row>
    <row r="79" s="3" customFormat="1" ht="50" customHeight="1" spans="1:16">
      <c r="A79" s="11">
        <v>76</v>
      </c>
      <c r="B79" s="14">
        <v>22030030</v>
      </c>
      <c r="C79" s="14" t="s">
        <v>108</v>
      </c>
      <c r="D79" s="11">
        <v>60</v>
      </c>
      <c r="E79" s="13">
        <v>2</v>
      </c>
      <c r="F79" s="11">
        <v>0</v>
      </c>
      <c r="G79" s="11">
        <f t="shared" si="2"/>
        <v>62</v>
      </c>
      <c r="H79" s="11">
        <f t="shared" si="3"/>
        <v>12.4</v>
      </c>
      <c r="I79" s="11">
        <f>RANK(H79,$H$4:$H$133,)</f>
        <v>44</v>
      </c>
      <c r="J79" s="26" t="s">
        <v>234</v>
      </c>
      <c r="K79" s="27"/>
      <c r="L79" s="27"/>
      <c r="M79" s="27"/>
      <c r="N79" s="28"/>
      <c r="O79" s="90"/>
      <c r="P79" s="90"/>
    </row>
    <row r="80" s="3" customFormat="1" ht="50" customHeight="1" spans="1:16">
      <c r="A80" s="11">
        <v>77</v>
      </c>
      <c r="B80" s="14">
        <v>22030071</v>
      </c>
      <c r="C80" s="14" t="s">
        <v>91</v>
      </c>
      <c r="D80" s="11">
        <v>60</v>
      </c>
      <c r="E80" s="13">
        <v>2</v>
      </c>
      <c r="F80" s="11">
        <v>0</v>
      </c>
      <c r="G80" s="11">
        <f t="shared" si="2"/>
        <v>62</v>
      </c>
      <c r="H80" s="11">
        <f t="shared" si="3"/>
        <v>12.4</v>
      </c>
      <c r="I80" s="11">
        <f>RANK(H80,$H$4:$H$133,)</f>
        <v>44</v>
      </c>
      <c r="J80" s="26" t="s">
        <v>235</v>
      </c>
      <c r="K80" s="27"/>
      <c r="L80" s="27"/>
      <c r="M80" s="27"/>
      <c r="N80" s="28"/>
      <c r="O80" s="90"/>
      <c r="P80" s="90"/>
    </row>
    <row r="81" s="3" customFormat="1" ht="50" customHeight="1" spans="1:16">
      <c r="A81" s="11">
        <v>78</v>
      </c>
      <c r="B81" s="14">
        <v>22030073</v>
      </c>
      <c r="C81" s="14" t="s">
        <v>99</v>
      </c>
      <c r="D81" s="11">
        <v>60</v>
      </c>
      <c r="E81" s="13">
        <v>2</v>
      </c>
      <c r="F81" s="11">
        <v>0</v>
      </c>
      <c r="G81" s="11">
        <f t="shared" si="2"/>
        <v>62</v>
      </c>
      <c r="H81" s="11">
        <f t="shared" si="3"/>
        <v>12.4</v>
      </c>
      <c r="I81" s="11">
        <f>RANK(H81,$H$4:$H$133,)</f>
        <v>44</v>
      </c>
      <c r="J81" s="26" t="s">
        <v>236</v>
      </c>
      <c r="K81" s="27"/>
      <c r="L81" s="27"/>
      <c r="M81" s="27"/>
      <c r="N81" s="28"/>
      <c r="O81" s="90"/>
      <c r="P81" s="90"/>
    </row>
    <row r="82" s="3" customFormat="1" ht="50" customHeight="1" spans="1:16">
      <c r="A82" s="11">
        <v>79</v>
      </c>
      <c r="B82" s="14">
        <v>22030019</v>
      </c>
      <c r="C82" s="14" t="s">
        <v>129</v>
      </c>
      <c r="D82" s="11">
        <v>60</v>
      </c>
      <c r="E82" s="13">
        <v>2</v>
      </c>
      <c r="F82" s="11">
        <v>0</v>
      </c>
      <c r="G82" s="11">
        <f t="shared" si="2"/>
        <v>62</v>
      </c>
      <c r="H82" s="11">
        <f t="shared" si="3"/>
        <v>12.4</v>
      </c>
      <c r="I82" s="11">
        <f>RANK(H82,$H$4:$H$133,)</f>
        <v>44</v>
      </c>
      <c r="J82" s="19" t="s">
        <v>237</v>
      </c>
      <c r="K82" s="20"/>
      <c r="L82" s="20"/>
      <c r="M82" s="20"/>
      <c r="N82" s="21"/>
      <c r="O82" s="90"/>
      <c r="P82" s="90"/>
    </row>
    <row r="83" s="3" customFormat="1" ht="50" customHeight="1" spans="1:16">
      <c r="A83" s="11">
        <v>80</v>
      </c>
      <c r="B83" s="14">
        <v>22030065</v>
      </c>
      <c r="C83" s="14" t="s">
        <v>29</v>
      </c>
      <c r="D83" s="11">
        <v>60</v>
      </c>
      <c r="E83" s="13">
        <v>2</v>
      </c>
      <c r="F83" s="11">
        <v>0</v>
      </c>
      <c r="G83" s="11">
        <f t="shared" si="2"/>
        <v>62</v>
      </c>
      <c r="H83" s="11">
        <f t="shared" si="3"/>
        <v>12.4</v>
      </c>
      <c r="I83" s="11">
        <f>RANK(H83,$H$4:$H$133,)</f>
        <v>44</v>
      </c>
      <c r="J83" s="19" t="s">
        <v>238</v>
      </c>
      <c r="K83" s="20"/>
      <c r="L83" s="20"/>
      <c r="M83" s="20"/>
      <c r="N83" s="21"/>
      <c r="O83" s="22"/>
      <c r="P83" s="22"/>
    </row>
    <row r="84" s="3" customFormat="1" ht="50" customHeight="1" spans="1:16">
      <c r="A84" s="11">
        <v>81</v>
      </c>
      <c r="B84" s="14">
        <v>21183033</v>
      </c>
      <c r="C84" s="14" t="s">
        <v>61</v>
      </c>
      <c r="D84" s="11">
        <v>60</v>
      </c>
      <c r="E84" s="13">
        <v>2</v>
      </c>
      <c r="F84" s="11">
        <v>0</v>
      </c>
      <c r="G84" s="11">
        <f t="shared" si="2"/>
        <v>62</v>
      </c>
      <c r="H84" s="11">
        <f t="shared" si="3"/>
        <v>12.4</v>
      </c>
      <c r="I84" s="11">
        <f>RANK(H84,$H$4:$H$133,)</f>
        <v>44</v>
      </c>
      <c r="J84" s="26" t="s">
        <v>239</v>
      </c>
      <c r="K84" s="27"/>
      <c r="L84" s="27"/>
      <c r="M84" s="27"/>
      <c r="N84" s="28"/>
      <c r="O84" s="11"/>
      <c r="P84" s="11"/>
    </row>
    <row r="85" s="3" customFormat="1" ht="50" customHeight="1" spans="1:16">
      <c r="A85" s="11">
        <v>82</v>
      </c>
      <c r="B85" s="12">
        <v>22030010</v>
      </c>
      <c r="C85" s="12" t="s">
        <v>36</v>
      </c>
      <c r="D85" s="11">
        <v>60</v>
      </c>
      <c r="E85" s="11">
        <v>1.5</v>
      </c>
      <c r="F85" s="11">
        <v>0</v>
      </c>
      <c r="G85" s="11">
        <f t="shared" si="2"/>
        <v>61.5</v>
      </c>
      <c r="H85" s="11">
        <f t="shared" si="3"/>
        <v>12.3</v>
      </c>
      <c r="I85" s="11">
        <f>RANK(H85,$H$4:$H$133,)</f>
        <v>82</v>
      </c>
      <c r="J85" s="23" t="s">
        <v>240</v>
      </c>
      <c r="K85" s="24"/>
      <c r="L85" s="24"/>
      <c r="M85" s="24"/>
      <c r="N85" s="25"/>
      <c r="O85" s="22"/>
      <c r="P85" s="22"/>
    </row>
    <row r="86" s="3" customFormat="1" ht="50" customHeight="1" spans="1:16">
      <c r="A86" s="11">
        <v>83</v>
      </c>
      <c r="B86" s="12">
        <v>22030095</v>
      </c>
      <c r="C86" s="12" t="s">
        <v>122</v>
      </c>
      <c r="D86" s="11">
        <v>60</v>
      </c>
      <c r="E86" s="11">
        <v>1.5</v>
      </c>
      <c r="F86" s="11">
        <v>0</v>
      </c>
      <c r="G86" s="11">
        <f t="shared" si="2"/>
        <v>61.5</v>
      </c>
      <c r="H86" s="11">
        <f t="shared" si="3"/>
        <v>12.3</v>
      </c>
      <c r="I86" s="11">
        <f>RANK(H86,$H$4:$H$133,)</f>
        <v>82</v>
      </c>
      <c r="J86" s="19" t="s">
        <v>241</v>
      </c>
      <c r="K86" s="20"/>
      <c r="L86" s="20"/>
      <c r="M86" s="20"/>
      <c r="N86" s="21"/>
      <c r="O86" s="22"/>
      <c r="P86" s="22"/>
    </row>
    <row r="87" s="3" customFormat="1" ht="50" customHeight="1" spans="1:16">
      <c r="A87" s="11">
        <v>84</v>
      </c>
      <c r="B87" s="12">
        <v>22030033</v>
      </c>
      <c r="C87" s="12" t="s">
        <v>55</v>
      </c>
      <c r="D87" s="13">
        <v>60</v>
      </c>
      <c r="E87" s="11">
        <v>1.5</v>
      </c>
      <c r="F87" s="13">
        <v>0</v>
      </c>
      <c r="G87" s="11">
        <f t="shared" si="2"/>
        <v>61.5</v>
      </c>
      <c r="H87" s="11">
        <f t="shared" si="3"/>
        <v>12.3</v>
      </c>
      <c r="I87" s="11">
        <f>RANK(H87,$H$4:$H$133,)</f>
        <v>82</v>
      </c>
      <c r="J87" s="26" t="s">
        <v>242</v>
      </c>
      <c r="K87" s="27"/>
      <c r="L87" s="27"/>
      <c r="M87" s="27"/>
      <c r="N87" s="28"/>
      <c r="O87" s="22"/>
      <c r="P87" s="22"/>
    </row>
    <row r="88" s="3" customFormat="1" ht="50" customHeight="1" spans="1:16">
      <c r="A88" s="11">
        <v>85</v>
      </c>
      <c r="B88" s="14">
        <v>22030026</v>
      </c>
      <c r="C88" s="14" t="s">
        <v>110</v>
      </c>
      <c r="D88" s="11">
        <v>60</v>
      </c>
      <c r="E88" s="13">
        <v>1.5</v>
      </c>
      <c r="F88" s="11">
        <v>0</v>
      </c>
      <c r="G88" s="11">
        <f t="shared" si="2"/>
        <v>61.5</v>
      </c>
      <c r="H88" s="11">
        <f t="shared" si="3"/>
        <v>12.3</v>
      </c>
      <c r="I88" s="11">
        <f>RANK(H88,$H$4:$H$133,)</f>
        <v>82</v>
      </c>
      <c r="J88" s="91" t="s">
        <v>243</v>
      </c>
      <c r="K88" s="92"/>
      <c r="L88" s="92"/>
      <c r="M88" s="92"/>
      <c r="N88" s="93"/>
      <c r="O88" s="22"/>
      <c r="P88" s="22"/>
    </row>
    <row r="89" s="3" customFormat="1" ht="50" customHeight="1" spans="1:16">
      <c r="A89" s="11">
        <v>86</v>
      </c>
      <c r="B89" s="14">
        <v>22030031</v>
      </c>
      <c r="C89" s="14" t="s">
        <v>87</v>
      </c>
      <c r="D89" s="11">
        <v>60</v>
      </c>
      <c r="E89" s="13">
        <v>1</v>
      </c>
      <c r="F89" s="11">
        <v>0</v>
      </c>
      <c r="G89" s="11">
        <f t="shared" si="2"/>
        <v>61</v>
      </c>
      <c r="H89" s="11">
        <f t="shared" si="3"/>
        <v>12.2</v>
      </c>
      <c r="I89" s="11">
        <f>RANK(H89,$H$4:$H$133,)</f>
        <v>86</v>
      </c>
      <c r="J89" s="26" t="s">
        <v>244</v>
      </c>
      <c r="K89" s="27"/>
      <c r="L89" s="27"/>
      <c r="M89" s="27"/>
      <c r="N89" s="28"/>
      <c r="O89" s="11"/>
      <c r="P89" s="11"/>
    </row>
    <row r="90" s="3" customFormat="1" ht="50" customHeight="1" spans="1:16">
      <c r="A90" s="11">
        <v>87</v>
      </c>
      <c r="B90" s="14">
        <v>22030066</v>
      </c>
      <c r="C90" s="14" t="s">
        <v>88</v>
      </c>
      <c r="D90" s="11">
        <v>60</v>
      </c>
      <c r="E90" s="13">
        <v>1</v>
      </c>
      <c r="F90" s="11">
        <v>0</v>
      </c>
      <c r="G90" s="11">
        <f t="shared" si="2"/>
        <v>61</v>
      </c>
      <c r="H90" s="11">
        <f t="shared" si="3"/>
        <v>12.2</v>
      </c>
      <c r="I90" s="11">
        <f>RANK(H90,$H$4:$H$133,)</f>
        <v>86</v>
      </c>
      <c r="J90" s="26" t="s">
        <v>245</v>
      </c>
      <c r="K90" s="27"/>
      <c r="L90" s="27"/>
      <c r="M90" s="27"/>
      <c r="N90" s="28"/>
      <c r="O90" s="89"/>
      <c r="P90" s="89"/>
    </row>
    <row r="91" s="3" customFormat="1" ht="50" customHeight="1" spans="1:16">
      <c r="A91" s="11">
        <v>88</v>
      </c>
      <c r="B91" s="12">
        <v>22030098</v>
      </c>
      <c r="C91" s="12" t="s">
        <v>45</v>
      </c>
      <c r="D91" s="11">
        <v>60</v>
      </c>
      <c r="E91" s="11">
        <v>1</v>
      </c>
      <c r="F91" s="11">
        <v>0</v>
      </c>
      <c r="G91" s="11">
        <f t="shared" si="2"/>
        <v>61</v>
      </c>
      <c r="H91" s="11">
        <f t="shared" si="3"/>
        <v>12.2</v>
      </c>
      <c r="I91" s="11">
        <f>RANK(H91,$H$4:$H$133,)</f>
        <v>86</v>
      </c>
      <c r="J91" s="23" t="s">
        <v>246</v>
      </c>
      <c r="K91" s="24"/>
      <c r="L91" s="24"/>
      <c r="M91" s="24"/>
      <c r="N91" s="25"/>
      <c r="O91" s="89"/>
      <c r="P91" s="89"/>
    </row>
    <row r="92" s="3" customFormat="1" ht="50" customHeight="1" spans="1:16">
      <c r="A92" s="11">
        <v>89</v>
      </c>
      <c r="B92" s="12">
        <v>22015056</v>
      </c>
      <c r="C92" s="12" t="s">
        <v>115</v>
      </c>
      <c r="D92" s="11">
        <v>60</v>
      </c>
      <c r="E92" s="11">
        <v>1</v>
      </c>
      <c r="F92" s="11">
        <v>0</v>
      </c>
      <c r="G92" s="11">
        <f t="shared" si="2"/>
        <v>61</v>
      </c>
      <c r="H92" s="11">
        <f t="shared" si="3"/>
        <v>12.2</v>
      </c>
      <c r="I92" s="11">
        <f>RANK(H92,$H$4:$H$133,)</f>
        <v>86</v>
      </c>
      <c r="J92" s="23" t="s">
        <v>247</v>
      </c>
      <c r="K92" s="24"/>
      <c r="L92" s="24"/>
      <c r="M92" s="24"/>
      <c r="N92" s="25"/>
      <c r="O92" s="22"/>
      <c r="P92" s="22"/>
    </row>
    <row r="93" s="3" customFormat="1" ht="50" customHeight="1" spans="1:16">
      <c r="A93" s="11">
        <v>90</v>
      </c>
      <c r="B93" s="12">
        <v>22030048</v>
      </c>
      <c r="C93" s="12" t="s">
        <v>89</v>
      </c>
      <c r="D93" s="13">
        <v>60</v>
      </c>
      <c r="E93" s="11">
        <v>1</v>
      </c>
      <c r="F93" s="13">
        <v>0</v>
      </c>
      <c r="G93" s="11">
        <f t="shared" si="2"/>
        <v>61</v>
      </c>
      <c r="H93" s="11">
        <f t="shared" si="3"/>
        <v>12.2</v>
      </c>
      <c r="I93" s="11">
        <f>RANK(H93,$H$4:$H$133,)</f>
        <v>86</v>
      </c>
      <c r="J93" s="23" t="s">
        <v>248</v>
      </c>
      <c r="K93" s="24"/>
      <c r="L93" s="24"/>
      <c r="M93" s="24"/>
      <c r="N93" s="25"/>
      <c r="O93" s="89"/>
      <c r="P93" s="89"/>
    </row>
    <row r="94" s="3" customFormat="1" ht="50" customHeight="1" spans="1:16">
      <c r="A94" s="11">
        <v>91</v>
      </c>
      <c r="B94" s="12">
        <v>22015033</v>
      </c>
      <c r="C94" s="12" t="s">
        <v>43</v>
      </c>
      <c r="D94" s="13">
        <v>60</v>
      </c>
      <c r="E94" s="11">
        <v>1</v>
      </c>
      <c r="F94" s="13">
        <v>0</v>
      </c>
      <c r="G94" s="11">
        <f t="shared" si="2"/>
        <v>61</v>
      </c>
      <c r="H94" s="11">
        <f t="shared" si="3"/>
        <v>12.2</v>
      </c>
      <c r="I94" s="11">
        <f>RANK(H94,$H$4:$H$133,)</f>
        <v>86</v>
      </c>
      <c r="J94" s="26" t="s">
        <v>249</v>
      </c>
      <c r="K94" s="27"/>
      <c r="L94" s="27"/>
      <c r="M94" s="27"/>
      <c r="N94" s="28"/>
      <c r="O94" s="89"/>
      <c r="P94" s="89"/>
    </row>
    <row r="95" s="3" customFormat="1" ht="50" customHeight="1" spans="1:16">
      <c r="A95" s="11">
        <v>92</v>
      </c>
      <c r="B95" s="14">
        <v>22030022</v>
      </c>
      <c r="C95" s="14" t="s">
        <v>77</v>
      </c>
      <c r="D95" s="11">
        <v>60</v>
      </c>
      <c r="E95" s="13">
        <v>1</v>
      </c>
      <c r="F95" s="11">
        <v>0</v>
      </c>
      <c r="G95" s="11">
        <f t="shared" si="2"/>
        <v>61</v>
      </c>
      <c r="H95" s="11">
        <f t="shared" si="3"/>
        <v>12.2</v>
      </c>
      <c r="I95" s="11">
        <f>RANK(H95,$H$4:$H$133,)</f>
        <v>86</v>
      </c>
      <c r="J95" s="26" t="s">
        <v>250</v>
      </c>
      <c r="K95" s="27"/>
      <c r="L95" s="27"/>
      <c r="M95" s="27"/>
      <c r="N95" s="28"/>
      <c r="O95" s="11"/>
      <c r="P95" s="11"/>
    </row>
    <row r="96" s="3" customFormat="1" ht="50" customHeight="1" spans="1:16">
      <c r="A96" s="11">
        <v>93</v>
      </c>
      <c r="B96" s="14">
        <v>21024052</v>
      </c>
      <c r="C96" s="14" t="s">
        <v>106</v>
      </c>
      <c r="D96" s="11">
        <v>60</v>
      </c>
      <c r="E96" s="13">
        <v>1</v>
      </c>
      <c r="F96" s="11">
        <v>0</v>
      </c>
      <c r="G96" s="11">
        <f t="shared" si="2"/>
        <v>61</v>
      </c>
      <c r="H96" s="11">
        <f t="shared" si="3"/>
        <v>12.2</v>
      </c>
      <c r="I96" s="11">
        <f>RANK(H96,$H$4:$H$133,)</f>
        <v>86</v>
      </c>
      <c r="J96" s="26" t="s">
        <v>251</v>
      </c>
      <c r="K96" s="27"/>
      <c r="L96" s="27"/>
      <c r="M96" s="27"/>
      <c r="N96" s="28"/>
      <c r="O96" s="90"/>
      <c r="P96" s="90"/>
    </row>
    <row r="97" s="3" customFormat="1" ht="50" customHeight="1" spans="1:16">
      <c r="A97" s="11">
        <v>94</v>
      </c>
      <c r="B97" s="14">
        <v>22030018</v>
      </c>
      <c r="C97" s="14" t="s">
        <v>96</v>
      </c>
      <c r="D97" s="11">
        <v>60</v>
      </c>
      <c r="E97" s="13">
        <v>0.5</v>
      </c>
      <c r="F97" s="11">
        <v>0</v>
      </c>
      <c r="G97" s="11">
        <f t="shared" si="2"/>
        <v>60.5</v>
      </c>
      <c r="H97" s="11">
        <f t="shared" si="3"/>
        <v>12.1</v>
      </c>
      <c r="I97" s="11">
        <f>RANK(H97,$H$4:$H$133,)</f>
        <v>94</v>
      </c>
      <c r="J97" s="26" t="s">
        <v>252</v>
      </c>
      <c r="K97" s="27"/>
      <c r="L97" s="27"/>
      <c r="M97" s="27"/>
      <c r="N97" s="28"/>
      <c r="O97" s="11"/>
      <c r="P97" s="11"/>
    </row>
    <row r="98" s="3" customFormat="1" ht="50" customHeight="1" spans="1:16">
      <c r="A98" s="11">
        <v>95</v>
      </c>
      <c r="B98" s="12">
        <v>22030001</v>
      </c>
      <c r="C98" s="12" t="s">
        <v>127</v>
      </c>
      <c r="D98" s="11">
        <v>60</v>
      </c>
      <c r="E98" s="11">
        <v>0.5</v>
      </c>
      <c r="F98" s="11">
        <v>0</v>
      </c>
      <c r="G98" s="11">
        <f t="shared" si="2"/>
        <v>60.5</v>
      </c>
      <c r="H98" s="11">
        <f t="shared" si="3"/>
        <v>12.1</v>
      </c>
      <c r="I98" s="11">
        <f>RANK(H98,$H$4:$H$133,)</f>
        <v>94</v>
      </c>
      <c r="J98" s="19" t="s">
        <v>253</v>
      </c>
      <c r="K98" s="20"/>
      <c r="L98" s="20"/>
      <c r="M98" s="20"/>
      <c r="N98" s="21"/>
      <c r="O98" s="22"/>
      <c r="P98" s="22"/>
    </row>
    <row r="99" s="3" customFormat="1" ht="50" customHeight="1" spans="1:16">
      <c r="A99" s="11">
        <v>96</v>
      </c>
      <c r="B99" s="34">
        <v>22030013</v>
      </c>
      <c r="C99" s="34" t="s">
        <v>142</v>
      </c>
      <c r="D99" s="11">
        <v>60</v>
      </c>
      <c r="E99" s="11">
        <v>0.5</v>
      </c>
      <c r="F99" s="11">
        <v>0</v>
      </c>
      <c r="G99" s="11">
        <f t="shared" si="2"/>
        <v>60.5</v>
      </c>
      <c r="H99" s="11">
        <f t="shared" si="3"/>
        <v>12.1</v>
      </c>
      <c r="I99" s="11">
        <f>RANK(H99,$H$4:$H$133,)</f>
        <v>94</v>
      </c>
      <c r="J99" s="19" t="s">
        <v>253</v>
      </c>
      <c r="K99" s="20"/>
      <c r="L99" s="20"/>
      <c r="M99" s="20"/>
      <c r="N99" s="21"/>
      <c r="O99" s="11"/>
      <c r="P99" s="11"/>
    </row>
    <row r="100" s="3" customFormat="1" ht="50" customHeight="1" spans="1:16">
      <c r="A100" s="11">
        <v>97</v>
      </c>
      <c r="B100" s="34">
        <v>22030087</v>
      </c>
      <c r="C100" s="34" t="s">
        <v>132</v>
      </c>
      <c r="D100" s="11">
        <v>60</v>
      </c>
      <c r="E100" s="11">
        <v>0.5</v>
      </c>
      <c r="F100" s="11">
        <v>0</v>
      </c>
      <c r="G100" s="11">
        <f t="shared" si="2"/>
        <v>60.5</v>
      </c>
      <c r="H100" s="11">
        <f t="shared" si="3"/>
        <v>12.1</v>
      </c>
      <c r="I100" s="11">
        <f>RANK(H100,$H$4:$H$133,)</f>
        <v>94</v>
      </c>
      <c r="J100" s="19" t="s">
        <v>253</v>
      </c>
      <c r="K100" s="20"/>
      <c r="L100" s="20"/>
      <c r="M100" s="20"/>
      <c r="N100" s="21"/>
      <c r="O100" s="11"/>
      <c r="P100" s="11"/>
    </row>
    <row r="101" s="3" customFormat="1" ht="50" customHeight="1" spans="1:16">
      <c r="A101" s="11">
        <v>98</v>
      </c>
      <c r="B101" s="34">
        <v>22030094</v>
      </c>
      <c r="C101" s="34" t="s">
        <v>136</v>
      </c>
      <c r="D101" s="11">
        <v>60</v>
      </c>
      <c r="E101" s="11">
        <v>0.5</v>
      </c>
      <c r="F101" s="11">
        <v>0</v>
      </c>
      <c r="G101" s="11">
        <f t="shared" si="2"/>
        <v>60.5</v>
      </c>
      <c r="H101" s="11">
        <f t="shared" si="3"/>
        <v>12.1</v>
      </c>
      <c r="I101" s="11">
        <f>RANK(H101,$H$4:$H$133,)</f>
        <v>94</v>
      </c>
      <c r="J101" s="19" t="s">
        <v>253</v>
      </c>
      <c r="K101" s="20"/>
      <c r="L101" s="20"/>
      <c r="M101" s="20"/>
      <c r="N101" s="21"/>
      <c r="O101" s="11"/>
      <c r="P101" s="11"/>
    </row>
    <row r="102" s="3" customFormat="1" ht="50" customHeight="1" spans="1:16">
      <c r="A102" s="11">
        <v>99</v>
      </c>
      <c r="B102" s="34">
        <v>22030004</v>
      </c>
      <c r="C102" s="34" t="s">
        <v>60</v>
      </c>
      <c r="D102" s="11">
        <v>60</v>
      </c>
      <c r="E102" s="11">
        <v>0</v>
      </c>
      <c r="F102" s="11">
        <v>0</v>
      </c>
      <c r="G102" s="11">
        <f t="shared" si="2"/>
        <v>60</v>
      </c>
      <c r="H102" s="11">
        <f t="shared" si="3"/>
        <v>12</v>
      </c>
      <c r="I102" s="11">
        <f>RANK(H102,$H$4:$H$133,)</f>
        <v>99</v>
      </c>
      <c r="J102" s="23"/>
      <c r="K102" s="24"/>
      <c r="L102" s="24"/>
      <c r="M102" s="24"/>
      <c r="N102" s="25"/>
      <c r="O102" s="89"/>
      <c r="P102" s="89"/>
    </row>
    <row r="103" s="3" customFormat="1" ht="50" customHeight="1" spans="1:16">
      <c r="A103" s="11">
        <v>100</v>
      </c>
      <c r="B103" s="34">
        <v>22030006</v>
      </c>
      <c r="C103" s="34" t="s">
        <v>83</v>
      </c>
      <c r="D103" s="11">
        <v>60</v>
      </c>
      <c r="E103" s="11">
        <v>0</v>
      </c>
      <c r="F103" s="11">
        <v>0</v>
      </c>
      <c r="G103" s="11">
        <f t="shared" si="2"/>
        <v>60</v>
      </c>
      <c r="H103" s="11">
        <f t="shared" si="3"/>
        <v>12</v>
      </c>
      <c r="I103" s="11">
        <f>RANK(H103,$H$4:$H$133,)</f>
        <v>99</v>
      </c>
      <c r="J103" s="23"/>
      <c r="K103" s="24"/>
      <c r="L103" s="24"/>
      <c r="M103" s="24"/>
      <c r="N103" s="25"/>
      <c r="O103" s="11"/>
      <c r="P103" s="11"/>
    </row>
    <row r="104" s="3" customFormat="1" ht="50" customHeight="1" spans="1:16">
      <c r="A104" s="11">
        <v>101</v>
      </c>
      <c r="B104" s="34">
        <v>22030008</v>
      </c>
      <c r="C104" s="34" t="s">
        <v>135</v>
      </c>
      <c r="D104" s="11">
        <v>60</v>
      </c>
      <c r="E104" s="11">
        <v>0</v>
      </c>
      <c r="F104" s="11">
        <v>0</v>
      </c>
      <c r="G104" s="11">
        <f t="shared" si="2"/>
        <v>60</v>
      </c>
      <c r="H104" s="11">
        <f t="shared" si="3"/>
        <v>12</v>
      </c>
      <c r="I104" s="11">
        <f>RANK(H104,$H$4:$H$133,)</f>
        <v>99</v>
      </c>
      <c r="J104" s="23"/>
      <c r="K104" s="24"/>
      <c r="L104" s="24"/>
      <c r="M104" s="24"/>
      <c r="N104" s="25"/>
      <c r="O104" s="22"/>
      <c r="P104" s="22"/>
    </row>
    <row r="105" s="3" customFormat="1" ht="50" customHeight="1" spans="1:16">
      <c r="A105" s="11">
        <v>102</v>
      </c>
      <c r="B105" s="34">
        <v>22030016</v>
      </c>
      <c r="C105" s="34" t="s">
        <v>109</v>
      </c>
      <c r="D105" s="11">
        <v>60</v>
      </c>
      <c r="E105" s="11">
        <v>0</v>
      </c>
      <c r="F105" s="11">
        <v>0</v>
      </c>
      <c r="G105" s="11">
        <f t="shared" si="2"/>
        <v>60</v>
      </c>
      <c r="H105" s="11">
        <f t="shared" si="3"/>
        <v>12</v>
      </c>
      <c r="I105" s="11">
        <f>RANK(H105,$H$4:$H$133,)</f>
        <v>99</v>
      </c>
      <c r="J105" s="23"/>
      <c r="K105" s="24"/>
      <c r="L105" s="24"/>
      <c r="M105" s="24"/>
      <c r="N105" s="25"/>
      <c r="O105" s="11"/>
      <c r="P105" s="11"/>
    </row>
    <row r="106" s="3" customFormat="1" ht="50" customHeight="1" spans="1:16">
      <c r="A106" s="11">
        <v>103</v>
      </c>
      <c r="B106" s="34">
        <v>22030080</v>
      </c>
      <c r="C106" s="34" t="s">
        <v>69</v>
      </c>
      <c r="D106" s="11">
        <v>60</v>
      </c>
      <c r="E106" s="11">
        <v>0</v>
      </c>
      <c r="F106" s="11">
        <v>0</v>
      </c>
      <c r="G106" s="11">
        <f t="shared" si="2"/>
        <v>60</v>
      </c>
      <c r="H106" s="11">
        <f t="shared" si="3"/>
        <v>12</v>
      </c>
      <c r="I106" s="11">
        <f>RANK(H106,$H$4:$H$133,)</f>
        <v>99</v>
      </c>
      <c r="J106" s="23"/>
      <c r="K106" s="24"/>
      <c r="L106" s="24"/>
      <c r="M106" s="24"/>
      <c r="N106" s="25"/>
      <c r="O106" s="89"/>
      <c r="P106" s="89"/>
    </row>
    <row r="107" s="3" customFormat="1" ht="50" customHeight="1" spans="1:16">
      <c r="A107" s="11">
        <v>104</v>
      </c>
      <c r="B107" s="34">
        <v>22030091</v>
      </c>
      <c r="C107" s="34" t="s">
        <v>105</v>
      </c>
      <c r="D107" s="11">
        <v>60</v>
      </c>
      <c r="E107" s="11">
        <v>0</v>
      </c>
      <c r="F107" s="11">
        <v>0</v>
      </c>
      <c r="G107" s="11">
        <f t="shared" si="2"/>
        <v>60</v>
      </c>
      <c r="H107" s="11">
        <f t="shared" si="3"/>
        <v>12</v>
      </c>
      <c r="I107" s="11">
        <f>RANK(H107,$H$4:$H$133,)</f>
        <v>99</v>
      </c>
      <c r="J107" s="23"/>
      <c r="K107" s="24"/>
      <c r="L107" s="24"/>
      <c r="M107" s="24"/>
      <c r="N107" s="25"/>
      <c r="O107" s="11"/>
      <c r="P107" s="11"/>
    </row>
    <row r="108" s="3" customFormat="1" ht="50" customHeight="1" spans="1:16">
      <c r="A108" s="11">
        <v>105</v>
      </c>
      <c r="B108" s="34">
        <v>22030093</v>
      </c>
      <c r="C108" s="34" t="s">
        <v>107</v>
      </c>
      <c r="D108" s="11">
        <v>60</v>
      </c>
      <c r="E108" s="11">
        <v>0</v>
      </c>
      <c r="F108" s="11">
        <v>0</v>
      </c>
      <c r="G108" s="11">
        <f t="shared" si="2"/>
        <v>60</v>
      </c>
      <c r="H108" s="11">
        <f t="shared" si="3"/>
        <v>12</v>
      </c>
      <c r="I108" s="11">
        <f>RANK(H108,$H$4:$H$133,)</f>
        <v>99</v>
      </c>
      <c r="J108" s="23"/>
      <c r="K108" s="24"/>
      <c r="L108" s="24"/>
      <c r="M108" s="24"/>
      <c r="N108" s="25"/>
      <c r="O108" s="11"/>
      <c r="P108" s="11"/>
    </row>
    <row r="109" s="3" customFormat="1" ht="50" customHeight="1" spans="1:16">
      <c r="A109" s="11">
        <v>106</v>
      </c>
      <c r="B109" s="34">
        <v>22030039</v>
      </c>
      <c r="C109" s="34" t="s">
        <v>75</v>
      </c>
      <c r="D109" s="13">
        <v>60</v>
      </c>
      <c r="E109" s="11">
        <v>0</v>
      </c>
      <c r="F109" s="13">
        <v>0</v>
      </c>
      <c r="G109" s="11">
        <f t="shared" si="2"/>
        <v>60</v>
      </c>
      <c r="H109" s="11">
        <f t="shared" si="3"/>
        <v>12</v>
      </c>
      <c r="I109" s="11">
        <f>RANK(H109,$H$4:$H$133,)</f>
        <v>99</v>
      </c>
      <c r="J109" s="23"/>
      <c r="K109" s="24"/>
      <c r="L109" s="24"/>
      <c r="M109" s="24"/>
      <c r="N109" s="25"/>
      <c r="O109" s="11"/>
      <c r="P109" s="11"/>
    </row>
    <row r="110" s="3" customFormat="1" ht="50" customHeight="1" spans="1:16">
      <c r="A110" s="11">
        <v>107</v>
      </c>
      <c r="B110" s="34">
        <v>22030055</v>
      </c>
      <c r="C110" s="34" t="s">
        <v>114</v>
      </c>
      <c r="D110" s="13">
        <v>60</v>
      </c>
      <c r="E110" s="11">
        <v>0</v>
      </c>
      <c r="F110" s="13">
        <v>0</v>
      </c>
      <c r="G110" s="11">
        <f t="shared" si="2"/>
        <v>60</v>
      </c>
      <c r="H110" s="11">
        <f t="shared" si="3"/>
        <v>12</v>
      </c>
      <c r="I110" s="11">
        <f>RANK(H110,$H$4:$H$133,)</f>
        <v>99</v>
      </c>
      <c r="J110" s="23"/>
      <c r="K110" s="24"/>
      <c r="L110" s="24"/>
      <c r="M110" s="24"/>
      <c r="N110" s="25"/>
      <c r="O110" s="11"/>
      <c r="P110" s="11"/>
    </row>
    <row r="111" s="3" customFormat="1" ht="50" customHeight="1" spans="1:16">
      <c r="A111" s="11">
        <v>108</v>
      </c>
      <c r="B111" s="34">
        <v>22030056</v>
      </c>
      <c r="C111" s="34" t="s">
        <v>119</v>
      </c>
      <c r="D111" s="13">
        <v>60</v>
      </c>
      <c r="E111" s="11">
        <v>0</v>
      </c>
      <c r="F111" s="13">
        <v>0</v>
      </c>
      <c r="G111" s="11">
        <f t="shared" si="2"/>
        <v>60</v>
      </c>
      <c r="H111" s="11">
        <f t="shared" si="3"/>
        <v>12</v>
      </c>
      <c r="I111" s="11">
        <f>RANK(H111,$H$4:$H$133,)</f>
        <v>99</v>
      </c>
      <c r="J111" s="23"/>
      <c r="K111" s="24"/>
      <c r="L111" s="24"/>
      <c r="M111" s="24"/>
      <c r="N111" s="25"/>
      <c r="O111" s="89"/>
      <c r="P111" s="89"/>
    </row>
    <row r="112" s="3" customFormat="1" ht="50" customHeight="1" spans="1:16">
      <c r="A112" s="11">
        <v>109</v>
      </c>
      <c r="B112" s="34">
        <v>22030032</v>
      </c>
      <c r="C112" s="34" t="s">
        <v>97</v>
      </c>
      <c r="D112" s="13">
        <v>60</v>
      </c>
      <c r="E112" s="11">
        <v>0</v>
      </c>
      <c r="F112" s="13">
        <v>0</v>
      </c>
      <c r="G112" s="11">
        <f t="shared" si="2"/>
        <v>60</v>
      </c>
      <c r="H112" s="11">
        <f t="shared" si="3"/>
        <v>12</v>
      </c>
      <c r="I112" s="11">
        <f>RANK(H112,$H$4:$H$133,)</f>
        <v>99</v>
      </c>
      <c r="J112" s="23"/>
      <c r="K112" s="24"/>
      <c r="L112" s="24"/>
      <c r="M112" s="24"/>
      <c r="N112" s="25"/>
      <c r="O112" s="11"/>
      <c r="P112" s="11"/>
    </row>
    <row r="113" s="3" customFormat="1" ht="50" customHeight="1" spans="1:16">
      <c r="A113" s="11">
        <v>110</v>
      </c>
      <c r="B113" s="34">
        <v>22030049</v>
      </c>
      <c r="C113" s="34" t="s">
        <v>121</v>
      </c>
      <c r="D113" s="13">
        <v>60</v>
      </c>
      <c r="E113" s="11">
        <v>0</v>
      </c>
      <c r="F113" s="13">
        <v>0</v>
      </c>
      <c r="G113" s="11">
        <f t="shared" si="2"/>
        <v>60</v>
      </c>
      <c r="H113" s="11">
        <f t="shared" si="3"/>
        <v>12</v>
      </c>
      <c r="I113" s="11">
        <f>RANK(H113,$H$4:$H$133,)</f>
        <v>99</v>
      </c>
      <c r="J113" s="23"/>
      <c r="K113" s="24"/>
      <c r="L113" s="24"/>
      <c r="M113" s="24"/>
      <c r="N113" s="25"/>
      <c r="O113" s="22"/>
      <c r="P113" s="22"/>
    </row>
    <row r="114" s="3" customFormat="1" ht="50" customHeight="1" spans="1:16">
      <c r="A114" s="11">
        <v>111</v>
      </c>
      <c r="B114" s="34">
        <v>22030101</v>
      </c>
      <c r="C114" s="34" t="s">
        <v>139</v>
      </c>
      <c r="D114" s="13">
        <v>60</v>
      </c>
      <c r="E114" s="11">
        <v>0</v>
      </c>
      <c r="F114" s="13">
        <v>0</v>
      </c>
      <c r="G114" s="11">
        <f t="shared" si="2"/>
        <v>60</v>
      </c>
      <c r="H114" s="11">
        <f t="shared" si="3"/>
        <v>12</v>
      </c>
      <c r="I114" s="11">
        <f>RANK(H114,$H$4:$H$133,)</f>
        <v>99</v>
      </c>
      <c r="J114" s="23"/>
      <c r="K114" s="24"/>
      <c r="L114" s="24"/>
      <c r="M114" s="24"/>
      <c r="N114" s="24"/>
      <c r="O114" s="94"/>
      <c r="P114" s="22"/>
    </row>
    <row r="115" s="3" customFormat="1" ht="50" customHeight="1" spans="1:16">
      <c r="A115" s="11">
        <v>112</v>
      </c>
      <c r="B115" s="34">
        <v>22030041</v>
      </c>
      <c r="C115" s="34" t="s">
        <v>72</v>
      </c>
      <c r="D115" s="13">
        <v>60</v>
      </c>
      <c r="E115" s="11">
        <v>0</v>
      </c>
      <c r="F115" s="13">
        <v>0</v>
      </c>
      <c r="G115" s="11">
        <f t="shared" si="2"/>
        <v>60</v>
      </c>
      <c r="H115" s="11">
        <f t="shared" si="3"/>
        <v>12</v>
      </c>
      <c r="I115" s="11">
        <f>RANK(H115,$H$4:$H$133,)</f>
        <v>99</v>
      </c>
      <c r="J115" s="23"/>
      <c r="K115" s="24"/>
      <c r="L115" s="24"/>
      <c r="M115" s="24"/>
      <c r="N115" s="24"/>
      <c r="O115" s="94"/>
      <c r="P115" s="22"/>
    </row>
    <row r="116" s="3" customFormat="1" ht="50" customHeight="1" spans="1:16">
      <c r="A116" s="11">
        <v>113</v>
      </c>
      <c r="B116" s="34">
        <v>22030035</v>
      </c>
      <c r="C116" s="34" t="s">
        <v>117</v>
      </c>
      <c r="D116" s="13">
        <v>60</v>
      </c>
      <c r="E116" s="11">
        <v>0</v>
      </c>
      <c r="F116" s="13">
        <v>0</v>
      </c>
      <c r="G116" s="11">
        <f t="shared" si="2"/>
        <v>60</v>
      </c>
      <c r="H116" s="11">
        <f t="shared" si="3"/>
        <v>12</v>
      </c>
      <c r="I116" s="11">
        <f>RANK(H116,$H$4:$H$133,)</f>
        <v>99</v>
      </c>
      <c r="J116" s="23"/>
      <c r="K116" s="24"/>
      <c r="L116" s="24"/>
      <c r="M116" s="24"/>
      <c r="N116" s="24"/>
      <c r="O116" s="95"/>
      <c r="P116" s="89"/>
    </row>
    <row r="117" s="3" customFormat="1" ht="50" customHeight="1" spans="1:16">
      <c r="A117" s="11">
        <v>114</v>
      </c>
      <c r="B117" s="34">
        <v>22030045</v>
      </c>
      <c r="C117" s="34" t="s">
        <v>84</v>
      </c>
      <c r="D117" s="13">
        <v>60</v>
      </c>
      <c r="E117" s="11">
        <v>0</v>
      </c>
      <c r="F117" s="13">
        <v>0</v>
      </c>
      <c r="G117" s="11">
        <f t="shared" si="2"/>
        <v>60</v>
      </c>
      <c r="H117" s="11">
        <f t="shared" si="3"/>
        <v>12</v>
      </c>
      <c r="I117" s="11">
        <f>RANK(H117,$H$4:$H$133,)</f>
        <v>99</v>
      </c>
      <c r="J117" s="23"/>
      <c r="K117" s="24"/>
      <c r="L117" s="24"/>
      <c r="M117" s="24"/>
      <c r="N117" s="24"/>
      <c r="O117" s="95"/>
      <c r="P117" s="89"/>
    </row>
    <row r="118" s="3" customFormat="1" ht="50" customHeight="1" spans="1:16">
      <c r="A118" s="11">
        <v>115</v>
      </c>
      <c r="B118" s="34">
        <v>22030113</v>
      </c>
      <c r="C118" s="34" t="s">
        <v>146</v>
      </c>
      <c r="D118" s="11">
        <v>60</v>
      </c>
      <c r="E118" s="11">
        <v>0</v>
      </c>
      <c r="F118" s="11">
        <v>0</v>
      </c>
      <c r="G118" s="11">
        <f t="shared" si="2"/>
        <v>60</v>
      </c>
      <c r="H118" s="11">
        <f t="shared" si="3"/>
        <v>12</v>
      </c>
      <c r="I118" s="11">
        <f>RANK(H118,$H$4:$H$133,)</f>
        <v>99</v>
      </c>
      <c r="J118" s="23"/>
      <c r="K118" s="24"/>
      <c r="L118" s="24"/>
      <c r="M118" s="24"/>
      <c r="N118" s="24"/>
      <c r="O118" s="94"/>
      <c r="P118" s="22"/>
    </row>
    <row r="119" s="3" customFormat="1" ht="50" customHeight="1" spans="1:16">
      <c r="A119" s="11">
        <v>116</v>
      </c>
      <c r="B119" s="34">
        <v>22030115</v>
      </c>
      <c r="C119" s="34" t="s">
        <v>131</v>
      </c>
      <c r="D119" s="11">
        <v>60</v>
      </c>
      <c r="E119" s="13">
        <v>0</v>
      </c>
      <c r="F119" s="11">
        <v>0</v>
      </c>
      <c r="G119" s="11">
        <f t="shared" si="2"/>
        <v>60</v>
      </c>
      <c r="H119" s="11">
        <f t="shared" si="3"/>
        <v>12</v>
      </c>
      <c r="I119" s="11">
        <f>RANK(H119,$H$4:$H$133,)</f>
        <v>99</v>
      </c>
      <c r="J119" s="23"/>
      <c r="K119" s="24"/>
      <c r="L119" s="24"/>
      <c r="M119" s="24"/>
      <c r="N119" s="24"/>
      <c r="O119" s="96"/>
      <c r="P119" s="11"/>
    </row>
    <row r="120" s="3" customFormat="1" ht="50" customHeight="1" spans="1:16">
      <c r="A120" s="11">
        <v>117</v>
      </c>
      <c r="B120" s="34">
        <v>22030116</v>
      </c>
      <c r="C120" s="34" t="s">
        <v>148</v>
      </c>
      <c r="D120" s="11">
        <v>60</v>
      </c>
      <c r="E120" s="13">
        <v>0</v>
      </c>
      <c r="F120" s="11">
        <v>0</v>
      </c>
      <c r="G120" s="11">
        <f t="shared" si="2"/>
        <v>60</v>
      </c>
      <c r="H120" s="11">
        <f t="shared" si="3"/>
        <v>12</v>
      </c>
      <c r="I120" s="11">
        <f>RANK(H120,$H$4:$H$133,)</f>
        <v>99</v>
      </c>
      <c r="J120" s="23"/>
      <c r="K120" s="24"/>
      <c r="L120" s="24"/>
      <c r="M120" s="24"/>
      <c r="N120" s="24"/>
      <c r="O120" s="94"/>
      <c r="P120" s="22"/>
    </row>
    <row r="121" s="3" customFormat="1" ht="50" customHeight="1" spans="1:16">
      <c r="A121" s="11">
        <v>118</v>
      </c>
      <c r="B121" s="34">
        <v>22030117</v>
      </c>
      <c r="C121" s="34" t="s">
        <v>138</v>
      </c>
      <c r="D121" s="11">
        <v>60</v>
      </c>
      <c r="E121" s="13">
        <v>0</v>
      </c>
      <c r="F121" s="11">
        <v>0</v>
      </c>
      <c r="G121" s="11">
        <f t="shared" si="2"/>
        <v>60</v>
      </c>
      <c r="H121" s="11">
        <f t="shared" si="3"/>
        <v>12</v>
      </c>
      <c r="I121" s="11">
        <f>RANK(H121,$H$4:$H$133,)</f>
        <v>99</v>
      </c>
      <c r="J121" s="23"/>
      <c r="K121" s="24"/>
      <c r="L121" s="24"/>
      <c r="M121" s="24"/>
      <c r="N121" s="24"/>
      <c r="O121" s="96"/>
      <c r="P121" s="11"/>
    </row>
    <row r="122" s="3" customFormat="1" ht="50" customHeight="1" spans="1:16">
      <c r="A122" s="11">
        <v>119</v>
      </c>
      <c r="B122" s="34">
        <v>22030118</v>
      </c>
      <c r="C122" s="34" t="s">
        <v>145</v>
      </c>
      <c r="D122" s="11">
        <v>60</v>
      </c>
      <c r="E122" s="13">
        <v>0</v>
      </c>
      <c r="F122" s="11">
        <v>0</v>
      </c>
      <c r="G122" s="11">
        <f t="shared" si="2"/>
        <v>60</v>
      </c>
      <c r="H122" s="11">
        <f t="shared" si="3"/>
        <v>12</v>
      </c>
      <c r="I122" s="11">
        <f>RANK(H122,$H$4:$H$133,)</f>
        <v>99</v>
      </c>
      <c r="J122" s="23"/>
      <c r="K122" s="24"/>
      <c r="L122" s="24"/>
      <c r="M122" s="24"/>
      <c r="N122" s="24"/>
      <c r="O122" s="94"/>
      <c r="P122" s="22"/>
    </row>
    <row r="123" s="3" customFormat="1" ht="50" customHeight="1" spans="1:16">
      <c r="A123" s="11">
        <v>120</v>
      </c>
      <c r="B123" s="34">
        <v>22030120</v>
      </c>
      <c r="C123" s="34" t="s">
        <v>144</v>
      </c>
      <c r="D123" s="11">
        <v>60</v>
      </c>
      <c r="E123" s="13">
        <v>0</v>
      </c>
      <c r="F123" s="11">
        <v>0</v>
      </c>
      <c r="G123" s="11">
        <f t="shared" si="2"/>
        <v>60</v>
      </c>
      <c r="H123" s="11">
        <f t="shared" si="3"/>
        <v>12</v>
      </c>
      <c r="I123" s="11">
        <f>RANK(H123,$H$4:$H$133,)</f>
        <v>99</v>
      </c>
      <c r="J123" s="23"/>
      <c r="K123" s="24"/>
      <c r="L123" s="24"/>
      <c r="M123" s="24"/>
      <c r="N123" s="24"/>
      <c r="O123" s="96"/>
      <c r="P123" s="11"/>
    </row>
    <row r="124" s="3" customFormat="1" ht="50" customHeight="1" spans="1:16">
      <c r="A124" s="11">
        <v>121</v>
      </c>
      <c r="B124" s="34">
        <v>22030121</v>
      </c>
      <c r="C124" s="34" t="s">
        <v>116</v>
      </c>
      <c r="D124" s="11">
        <v>60</v>
      </c>
      <c r="E124" s="13">
        <v>0</v>
      </c>
      <c r="F124" s="11">
        <v>0</v>
      </c>
      <c r="G124" s="11">
        <f t="shared" si="2"/>
        <v>60</v>
      </c>
      <c r="H124" s="11">
        <f t="shared" si="3"/>
        <v>12</v>
      </c>
      <c r="I124" s="11">
        <f>RANK(H124,$H$4:$H$133,)</f>
        <v>99</v>
      </c>
      <c r="J124" s="23"/>
      <c r="K124" s="24"/>
      <c r="L124" s="24"/>
      <c r="M124" s="24"/>
      <c r="N124" s="24"/>
      <c r="O124" s="95"/>
      <c r="P124" s="89"/>
    </row>
    <row r="125" s="3" customFormat="1" ht="50" customHeight="1" spans="1:16">
      <c r="A125" s="11">
        <v>122</v>
      </c>
      <c r="B125" s="34">
        <v>22030123</v>
      </c>
      <c r="C125" s="34" t="s">
        <v>149</v>
      </c>
      <c r="D125" s="11">
        <v>60</v>
      </c>
      <c r="E125" s="13">
        <v>0</v>
      </c>
      <c r="F125" s="11">
        <v>0</v>
      </c>
      <c r="G125" s="11">
        <f t="shared" si="2"/>
        <v>60</v>
      </c>
      <c r="H125" s="11">
        <f t="shared" si="3"/>
        <v>12</v>
      </c>
      <c r="I125" s="11">
        <f>RANK(H125,$H$4:$H$133,)</f>
        <v>99</v>
      </c>
      <c r="J125" s="23"/>
      <c r="K125" s="24"/>
      <c r="L125" s="24"/>
      <c r="M125" s="24"/>
      <c r="N125" s="24"/>
      <c r="O125" s="95"/>
      <c r="P125" s="89"/>
    </row>
    <row r="126" s="3" customFormat="1" ht="50" customHeight="1" spans="1:16">
      <c r="A126" s="11">
        <v>123</v>
      </c>
      <c r="B126" s="34">
        <v>22030124</v>
      </c>
      <c r="C126" s="34" t="s">
        <v>143</v>
      </c>
      <c r="D126" s="11">
        <v>60</v>
      </c>
      <c r="E126" s="13">
        <v>0</v>
      </c>
      <c r="F126" s="11">
        <v>0</v>
      </c>
      <c r="G126" s="11">
        <f t="shared" si="2"/>
        <v>60</v>
      </c>
      <c r="H126" s="11">
        <f t="shared" si="3"/>
        <v>12</v>
      </c>
      <c r="I126" s="11">
        <f>RANK(H126,$H$4:$H$133,)</f>
        <v>99</v>
      </c>
      <c r="J126" s="23"/>
      <c r="K126" s="24"/>
      <c r="L126" s="24"/>
      <c r="M126" s="24"/>
      <c r="N126" s="24"/>
      <c r="O126" s="96"/>
      <c r="P126" s="11"/>
    </row>
    <row r="127" s="3" customFormat="1" ht="50" customHeight="1" spans="1:16">
      <c r="A127" s="11">
        <v>124</v>
      </c>
      <c r="B127" s="33">
        <v>22030076</v>
      </c>
      <c r="C127" s="33" t="s">
        <v>104</v>
      </c>
      <c r="D127" s="11">
        <v>60</v>
      </c>
      <c r="E127" s="13">
        <v>0</v>
      </c>
      <c r="F127" s="11">
        <v>0</v>
      </c>
      <c r="G127" s="11">
        <f t="shared" si="2"/>
        <v>60</v>
      </c>
      <c r="H127" s="11">
        <f t="shared" si="3"/>
        <v>12</v>
      </c>
      <c r="I127" s="11">
        <f>RANK(H127,$H$4:$H$133,)</f>
        <v>99</v>
      </c>
      <c r="J127" s="26"/>
      <c r="K127" s="27"/>
      <c r="L127" s="27"/>
      <c r="M127" s="27"/>
      <c r="N127" s="27"/>
      <c r="O127" s="95"/>
      <c r="P127" s="89"/>
    </row>
    <row r="128" s="3" customFormat="1" ht="50" customHeight="1" spans="1:16">
      <c r="A128" s="11">
        <v>125</v>
      </c>
      <c r="B128" s="33">
        <v>22030074</v>
      </c>
      <c r="C128" s="33" t="s">
        <v>112</v>
      </c>
      <c r="D128" s="11">
        <v>60</v>
      </c>
      <c r="E128" s="13">
        <v>0</v>
      </c>
      <c r="F128" s="11">
        <v>0</v>
      </c>
      <c r="G128" s="11">
        <f t="shared" si="2"/>
        <v>60</v>
      </c>
      <c r="H128" s="11">
        <f t="shared" si="3"/>
        <v>12</v>
      </c>
      <c r="I128" s="11">
        <f>RANK(H128,$H$4:$H$133,)</f>
        <v>99</v>
      </c>
      <c r="J128" s="26"/>
      <c r="K128" s="27"/>
      <c r="L128" s="27"/>
      <c r="M128" s="27"/>
      <c r="N128" s="27"/>
      <c r="O128" s="95"/>
      <c r="P128" s="89"/>
    </row>
    <row r="129" s="3" customFormat="1" ht="50" customHeight="1" spans="1:16">
      <c r="A129" s="11">
        <v>126</v>
      </c>
      <c r="B129" s="33">
        <v>22030100</v>
      </c>
      <c r="C129" s="33" t="s">
        <v>123</v>
      </c>
      <c r="D129" s="11">
        <v>60</v>
      </c>
      <c r="E129" s="13">
        <v>0</v>
      </c>
      <c r="F129" s="11">
        <v>0</v>
      </c>
      <c r="G129" s="11">
        <f t="shared" si="2"/>
        <v>60</v>
      </c>
      <c r="H129" s="11">
        <f t="shared" si="3"/>
        <v>12</v>
      </c>
      <c r="I129" s="11">
        <f>RANK(H129,$H$4:$H$133,)</f>
        <v>99</v>
      </c>
      <c r="J129" s="26"/>
      <c r="K129" s="27"/>
      <c r="L129" s="27"/>
      <c r="M129" s="27"/>
      <c r="N129" s="27"/>
      <c r="O129" s="96"/>
      <c r="P129" s="11"/>
    </row>
    <row r="130" s="3" customFormat="1" ht="50" customHeight="1" spans="1:16">
      <c r="A130" s="11">
        <v>127</v>
      </c>
      <c r="B130" s="33">
        <v>22030017</v>
      </c>
      <c r="C130" s="33" t="s">
        <v>90</v>
      </c>
      <c r="D130" s="11">
        <v>60</v>
      </c>
      <c r="E130" s="13">
        <v>0</v>
      </c>
      <c r="F130" s="11">
        <v>0</v>
      </c>
      <c r="G130" s="11">
        <f t="shared" si="2"/>
        <v>60</v>
      </c>
      <c r="H130" s="11">
        <f t="shared" si="3"/>
        <v>12</v>
      </c>
      <c r="I130" s="11">
        <f>RANK(H130,$H$4:$H$133,)</f>
        <v>99</v>
      </c>
      <c r="J130" s="26"/>
      <c r="K130" s="27"/>
      <c r="L130" s="27"/>
      <c r="M130" s="27"/>
      <c r="N130" s="27"/>
      <c r="O130" s="96"/>
      <c r="P130" s="11"/>
    </row>
    <row r="131" s="3" customFormat="1" ht="50" customHeight="1" spans="1:16">
      <c r="A131" s="11">
        <v>128</v>
      </c>
      <c r="B131" s="33">
        <v>22030096</v>
      </c>
      <c r="C131" s="33" t="s">
        <v>140</v>
      </c>
      <c r="D131" s="11">
        <v>60</v>
      </c>
      <c r="E131" s="13">
        <v>0</v>
      </c>
      <c r="F131" s="11">
        <v>0</v>
      </c>
      <c r="G131" s="11">
        <f t="shared" si="2"/>
        <v>60</v>
      </c>
      <c r="H131" s="11">
        <f t="shared" si="3"/>
        <v>12</v>
      </c>
      <c r="I131" s="11">
        <f>RANK(H131,$H$4:$H$133,)</f>
        <v>99</v>
      </c>
      <c r="J131" s="26"/>
      <c r="K131" s="27"/>
      <c r="L131" s="27"/>
      <c r="M131" s="27"/>
      <c r="N131" s="27"/>
      <c r="O131" s="96"/>
      <c r="P131" s="11"/>
    </row>
    <row r="132" s="3" customFormat="1" ht="50" customHeight="1" spans="1:16">
      <c r="A132" s="11">
        <v>129</v>
      </c>
      <c r="B132" s="97">
        <v>22030069</v>
      </c>
      <c r="C132" s="97" t="s">
        <v>118</v>
      </c>
      <c r="D132" s="11">
        <v>60</v>
      </c>
      <c r="E132" s="13">
        <v>0</v>
      </c>
      <c r="F132" s="11">
        <v>0</v>
      </c>
      <c r="G132" s="11">
        <f>D132+E132</f>
        <v>60</v>
      </c>
      <c r="H132" s="11">
        <f>G132*0.2</f>
        <v>12</v>
      </c>
      <c r="I132" s="11">
        <f>RANK(H132,$H$4:$H$133,)</f>
        <v>99</v>
      </c>
      <c r="J132" s="26"/>
      <c r="K132" s="27"/>
      <c r="L132" s="27"/>
      <c r="M132" s="27"/>
      <c r="N132" s="27"/>
      <c r="O132" s="94"/>
      <c r="P132" s="22"/>
    </row>
    <row r="133" s="3" customFormat="1" ht="50" customHeight="1" spans="1:16">
      <c r="A133" s="11">
        <v>130</v>
      </c>
      <c r="B133" s="14">
        <v>22030037</v>
      </c>
      <c r="C133" s="14" t="s">
        <v>103</v>
      </c>
      <c r="D133" s="11">
        <v>60</v>
      </c>
      <c r="E133" s="13">
        <v>0</v>
      </c>
      <c r="F133" s="11">
        <v>0</v>
      </c>
      <c r="G133" s="11">
        <f>D133+E133</f>
        <v>60</v>
      </c>
      <c r="H133" s="11">
        <f>G133*0.2</f>
        <v>12</v>
      </c>
      <c r="I133" s="11">
        <f>RANK(H133,$H$4:$H$133,)</f>
        <v>99</v>
      </c>
      <c r="J133" s="26"/>
      <c r="K133" s="27"/>
      <c r="L133" s="27"/>
      <c r="M133" s="27"/>
      <c r="N133" s="28"/>
      <c r="O133" s="94"/>
      <c r="P133" s="22"/>
    </row>
    <row r="134" s="3" customFormat="1" ht="45" customHeight="1" spans="1:16">
      <c r="A134" s="98"/>
      <c r="B134" s="98"/>
      <c r="C134" s="98"/>
      <c r="D134" s="98" t="s">
        <v>150</v>
      </c>
      <c r="E134" s="98"/>
      <c r="F134" s="98"/>
      <c r="G134" s="98" t="s">
        <v>151</v>
      </c>
      <c r="H134" s="99"/>
      <c r="I134" s="98"/>
      <c r="J134" s="47"/>
      <c r="K134" s="47"/>
      <c r="L134" s="47"/>
      <c r="M134" s="47"/>
      <c r="N134" s="47"/>
      <c r="O134" s="98"/>
      <c r="P134" s="98"/>
    </row>
  </sheetData>
  <sortState ref="A2:P131">
    <sortCondition ref="I2:I131"/>
  </sortState>
  <mergeCells count="133">
    <mergeCell ref="A1:O1"/>
    <mergeCell ref="J3:N3"/>
    <mergeCell ref="J4:N4"/>
    <mergeCell ref="J5:N5"/>
    <mergeCell ref="J6:N6"/>
    <mergeCell ref="J7:N7"/>
    <mergeCell ref="J8:N8"/>
    <mergeCell ref="J9:N9"/>
    <mergeCell ref="J10:N10"/>
    <mergeCell ref="J11:N11"/>
    <mergeCell ref="J12:N12"/>
    <mergeCell ref="J13:N13"/>
    <mergeCell ref="J14:N14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J32:N32"/>
    <mergeCell ref="J33:N33"/>
    <mergeCell ref="J34:N34"/>
    <mergeCell ref="J35:N35"/>
    <mergeCell ref="J36:N36"/>
    <mergeCell ref="J37:N37"/>
    <mergeCell ref="J38:N38"/>
    <mergeCell ref="J39:N39"/>
    <mergeCell ref="J40:N40"/>
    <mergeCell ref="J41:N41"/>
    <mergeCell ref="J42:N42"/>
    <mergeCell ref="J43:N43"/>
    <mergeCell ref="J44:N44"/>
    <mergeCell ref="J45:N45"/>
    <mergeCell ref="J46:N46"/>
    <mergeCell ref="J47:N47"/>
    <mergeCell ref="J48:N48"/>
    <mergeCell ref="J49:N49"/>
    <mergeCell ref="J50:N50"/>
    <mergeCell ref="J51:N51"/>
    <mergeCell ref="J52:N52"/>
    <mergeCell ref="J53:N53"/>
    <mergeCell ref="J54:N54"/>
    <mergeCell ref="J55:N55"/>
    <mergeCell ref="J56:N56"/>
    <mergeCell ref="J57:N57"/>
    <mergeCell ref="J58:N58"/>
    <mergeCell ref="J59:N59"/>
    <mergeCell ref="J60:N60"/>
    <mergeCell ref="J61:N61"/>
    <mergeCell ref="J62:N62"/>
    <mergeCell ref="J63:N63"/>
    <mergeCell ref="J64:N64"/>
    <mergeCell ref="J65:N65"/>
    <mergeCell ref="J66:N66"/>
    <mergeCell ref="J67:N67"/>
    <mergeCell ref="J68:N68"/>
    <mergeCell ref="J69:N69"/>
    <mergeCell ref="J70:N70"/>
    <mergeCell ref="J71:N71"/>
    <mergeCell ref="J72:N72"/>
    <mergeCell ref="J73:N73"/>
    <mergeCell ref="J74:N74"/>
    <mergeCell ref="J75:N75"/>
    <mergeCell ref="J76:N76"/>
    <mergeCell ref="J77:N77"/>
    <mergeCell ref="J78:N78"/>
    <mergeCell ref="J79:N79"/>
    <mergeCell ref="J80:N80"/>
    <mergeCell ref="J81:N81"/>
    <mergeCell ref="J82:N82"/>
    <mergeCell ref="J83:N83"/>
    <mergeCell ref="J84:N84"/>
    <mergeCell ref="J85:N85"/>
    <mergeCell ref="J86:N86"/>
    <mergeCell ref="J87:N87"/>
    <mergeCell ref="J88:N88"/>
    <mergeCell ref="J89:N89"/>
    <mergeCell ref="J90:N90"/>
    <mergeCell ref="J91:N91"/>
    <mergeCell ref="J92:N92"/>
    <mergeCell ref="J93:N93"/>
    <mergeCell ref="J94:N94"/>
    <mergeCell ref="J95:N95"/>
    <mergeCell ref="J96:N96"/>
    <mergeCell ref="J97:N97"/>
    <mergeCell ref="J98:N98"/>
    <mergeCell ref="J99:N99"/>
    <mergeCell ref="J100:N100"/>
    <mergeCell ref="J101:N101"/>
    <mergeCell ref="J102:N102"/>
    <mergeCell ref="J103:N103"/>
    <mergeCell ref="J104:N104"/>
    <mergeCell ref="J105:N105"/>
    <mergeCell ref="J106:N106"/>
    <mergeCell ref="J107:N107"/>
    <mergeCell ref="J108:N108"/>
    <mergeCell ref="J109:N109"/>
    <mergeCell ref="J110:N110"/>
    <mergeCell ref="J111:N111"/>
    <mergeCell ref="J112:N112"/>
    <mergeCell ref="J113:N113"/>
    <mergeCell ref="J114:N114"/>
    <mergeCell ref="J115:N115"/>
    <mergeCell ref="J116:N116"/>
    <mergeCell ref="J117:N117"/>
    <mergeCell ref="J118:N118"/>
    <mergeCell ref="J119:N119"/>
    <mergeCell ref="J120:N120"/>
    <mergeCell ref="J121:N121"/>
    <mergeCell ref="J122:N122"/>
    <mergeCell ref="J123:N123"/>
    <mergeCell ref="J124:N124"/>
    <mergeCell ref="J125:N125"/>
    <mergeCell ref="J126:N126"/>
    <mergeCell ref="J127:N127"/>
    <mergeCell ref="J128:N128"/>
    <mergeCell ref="J129:N129"/>
    <mergeCell ref="J130:N130"/>
    <mergeCell ref="J131:N131"/>
    <mergeCell ref="J132:N132"/>
    <mergeCell ref="J133:N133"/>
    <mergeCell ref="J134:N134"/>
  </mergeCells>
  <pageMargins left="0.75" right="0.75" top="0.393055555555556" bottom="0.275" header="0.393055555555556" footer="0.5"/>
  <pageSetup paperSize="9" scale="6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5"/>
  <sheetViews>
    <sheetView zoomScale="70" zoomScaleNormal="70" workbookViewId="0">
      <selection activeCell="Z9" sqref="Z9"/>
    </sheetView>
  </sheetViews>
  <sheetFormatPr defaultColWidth="9" defaultRowHeight="18.75"/>
  <cols>
    <col min="1" max="1" width="6.38333333333333" style="1"/>
    <col min="2" max="2" width="8.25" style="46" customWidth="1"/>
    <col min="3" max="3" width="10.1333333333333" style="1" customWidth="1"/>
    <col min="4" max="4" width="30.0916666666667" style="1" customWidth="1"/>
    <col min="5" max="6" width="11.25" style="1" customWidth="1"/>
    <col min="7" max="7" width="16" style="1" customWidth="1"/>
    <col min="8" max="8" width="16.875" style="1" customWidth="1"/>
    <col min="9" max="9" width="13.8833333333333" style="47" customWidth="1"/>
    <col min="10" max="10" width="11.25" style="47" customWidth="1"/>
    <col min="11" max="11" width="6.38333333333333" style="47" customWidth="1"/>
    <col min="12" max="12" width="11.25" style="47" customWidth="1"/>
    <col min="13" max="13" width="19.1333333333333" style="47" customWidth="1"/>
    <col min="14" max="14" width="11.25" style="1" customWidth="1"/>
    <col min="15" max="15" width="6.38333333333333" style="1" customWidth="1"/>
    <col min="16" max="16384" width="9" style="1"/>
  </cols>
  <sheetData>
    <row r="1" ht="45" customHeight="1" spans="1:15">
      <c r="A1" s="7" t="s">
        <v>254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spans="1:4">
      <c r="A2" s="8" t="s">
        <v>1</v>
      </c>
      <c r="B2" s="8"/>
      <c r="C2" s="8"/>
      <c r="D2" s="8"/>
    </row>
    <row r="3" s="45" customFormat="1" ht="45" customHeight="1" spans="1:15">
      <c r="A3" s="48" t="s">
        <v>2</v>
      </c>
      <c r="B3" s="48" t="s">
        <v>3</v>
      </c>
      <c r="C3" s="48" t="s">
        <v>4</v>
      </c>
      <c r="D3" s="48" t="s">
        <v>255</v>
      </c>
      <c r="E3" s="48" t="s">
        <v>256</v>
      </c>
      <c r="F3" s="48" t="s">
        <v>156</v>
      </c>
      <c r="G3" s="49" t="s">
        <v>257</v>
      </c>
      <c r="H3" s="49" t="s">
        <v>258</v>
      </c>
      <c r="I3" s="54" t="s">
        <v>159</v>
      </c>
      <c r="J3" s="55"/>
      <c r="K3" s="55"/>
      <c r="L3" s="55"/>
      <c r="M3" s="56"/>
      <c r="N3" s="48" t="s">
        <v>16</v>
      </c>
      <c r="O3" s="48" t="s">
        <v>17</v>
      </c>
    </row>
    <row r="4" ht="45" customHeight="1" spans="1:15">
      <c r="A4" s="48">
        <v>1</v>
      </c>
      <c r="B4" s="115" t="s">
        <v>259</v>
      </c>
      <c r="C4" s="115" t="s">
        <v>20</v>
      </c>
      <c r="D4" s="50">
        <v>86</v>
      </c>
      <c r="E4" s="50">
        <v>10</v>
      </c>
      <c r="F4" s="50">
        <f t="shared" ref="F4:F67" si="0">D4+E4</f>
        <v>96</v>
      </c>
      <c r="G4" s="50">
        <f t="shared" ref="G4:G67" si="1">F4*0.7</f>
        <v>67.2</v>
      </c>
      <c r="H4" s="50">
        <f>RANK(G4,$G$4:$G$133,)</f>
        <v>1</v>
      </c>
      <c r="I4" s="29" t="s">
        <v>260</v>
      </c>
      <c r="J4" s="30"/>
      <c r="K4" s="30"/>
      <c r="L4" s="30"/>
      <c r="M4" s="31"/>
      <c r="N4" s="57"/>
      <c r="O4" s="50"/>
    </row>
    <row r="5" ht="45" customHeight="1" spans="1:15">
      <c r="A5" s="48">
        <v>2</v>
      </c>
      <c r="B5" s="115" t="s">
        <v>261</v>
      </c>
      <c r="C5" s="115" t="s">
        <v>18</v>
      </c>
      <c r="D5" s="50">
        <v>87.43</v>
      </c>
      <c r="E5" s="50">
        <v>6</v>
      </c>
      <c r="F5" s="50">
        <f t="shared" si="0"/>
        <v>93.43</v>
      </c>
      <c r="G5" s="50">
        <f t="shared" si="1"/>
        <v>65.401</v>
      </c>
      <c r="H5" s="50">
        <f>RANK(G5,$G$4:$G$133,)</f>
        <v>2</v>
      </c>
      <c r="I5" s="58" t="s">
        <v>262</v>
      </c>
      <c r="J5" s="59"/>
      <c r="K5" s="59"/>
      <c r="L5" s="59"/>
      <c r="M5" s="60"/>
      <c r="N5" s="57"/>
      <c r="O5" s="50"/>
    </row>
    <row r="6" ht="45" customHeight="1" spans="1:15">
      <c r="A6" s="48">
        <v>3</v>
      </c>
      <c r="B6" s="115" t="s">
        <v>263</v>
      </c>
      <c r="C6" s="115" t="s">
        <v>21</v>
      </c>
      <c r="D6" s="50">
        <v>88.25</v>
      </c>
      <c r="E6" s="50">
        <v>4</v>
      </c>
      <c r="F6" s="50">
        <f t="shared" si="0"/>
        <v>92.25</v>
      </c>
      <c r="G6" s="50">
        <f t="shared" si="1"/>
        <v>64.575</v>
      </c>
      <c r="H6" s="50">
        <f>RANK(G6,$G$4:$G$133,)</f>
        <v>3</v>
      </c>
      <c r="I6" s="29" t="s">
        <v>264</v>
      </c>
      <c r="J6" s="30"/>
      <c r="K6" s="30"/>
      <c r="L6" s="30"/>
      <c r="M6" s="31"/>
      <c r="N6" s="57"/>
      <c r="O6" s="50"/>
    </row>
    <row r="7" ht="45" customHeight="1" spans="1:15">
      <c r="A7" s="48">
        <v>4</v>
      </c>
      <c r="B7" s="115" t="s">
        <v>265</v>
      </c>
      <c r="C7" s="115" t="s">
        <v>22</v>
      </c>
      <c r="D7" s="50">
        <v>85.36</v>
      </c>
      <c r="E7" s="51">
        <v>6</v>
      </c>
      <c r="F7" s="50">
        <f t="shared" si="0"/>
        <v>91.36</v>
      </c>
      <c r="G7" s="50">
        <f t="shared" si="1"/>
        <v>63.952</v>
      </c>
      <c r="H7" s="50">
        <f>RANK(G7,$G$4:$G$133,)</f>
        <v>4</v>
      </c>
      <c r="I7" s="61" t="s">
        <v>266</v>
      </c>
      <c r="J7" s="62"/>
      <c r="K7" s="62"/>
      <c r="L7" s="62"/>
      <c r="M7" s="63"/>
      <c r="N7" s="57"/>
      <c r="O7" s="50"/>
    </row>
    <row r="8" s="4" customFormat="1" ht="45" customHeight="1" spans="1:15">
      <c r="A8" s="9">
        <v>5</v>
      </c>
      <c r="B8" s="116" t="s">
        <v>267</v>
      </c>
      <c r="C8" s="116" t="s">
        <v>25</v>
      </c>
      <c r="D8" s="53">
        <v>86.01</v>
      </c>
      <c r="E8" s="53">
        <v>4</v>
      </c>
      <c r="F8" s="53">
        <f t="shared" si="0"/>
        <v>90.01</v>
      </c>
      <c r="G8" s="53">
        <f t="shared" si="1"/>
        <v>63.007</v>
      </c>
      <c r="H8" s="53">
        <f>RANK(G8,$G$4:$G$133,)</f>
        <v>5</v>
      </c>
      <c r="I8" s="64" t="s">
        <v>268</v>
      </c>
      <c r="J8" s="65"/>
      <c r="K8" s="65"/>
      <c r="L8" s="65"/>
      <c r="M8" s="66"/>
      <c r="N8" s="67"/>
      <c r="O8" s="53"/>
    </row>
    <row r="9" ht="45" customHeight="1" spans="1:15">
      <c r="A9" s="48">
        <v>6</v>
      </c>
      <c r="B9" s="115" t="s">
        <v>269</v>
      </c>
      <c r="C9" s="115" t="s">
        <v>29</v>
      </c>
      <c r="D9" s="50">
        <v>85.59</v>
      </c>
      <c r="E9" s="50">
        <v>4</v>
      </c>
      <c r="F9" s="50">
        <f t="shared" si="0"/>
        <v>89.59</v>
      </c>
      <c r="G9" s="50">
        <f t="shared" si="1"/>
        <v>62.713</v>
      </c>
      <c r="H9" s="50">
        <f>RANK(G9,$G$4:$G$133,)</f>
        <v>6</v>
      </c>
      <c r="I9" s="61" t="s">
        <v>270</v>
      </c>
      <c r="J9" s="62"/>
      <c r="K9" s="62"/>
      <c r="L9" s="62"/>
      <c r="M9" s="63"/>
      <c r="N9" s="68"/>
      <c r="O9" s="50"/>
    </row>
    <row r="10" ht="45" customHeight="1" spans="1:15">
      <c r="A10" s="48">
        <v>7</v>
      </c>
      <c r="B10" s="115" t="s">
        <v>271</v>
      </c>
      <c r="C10" s="115" t="s">
        <v>30</v>
      </c>
      <c r="D10" s="50">
        <v>87.27</v>
      </c>
      <c r="E10" s="50">
        <v>2</v>
      </c>
      <c r="F10" s="50">
        <f t="shared" si="0"/>
        <v>89.27</v>
      </c>
      <c r="G10" s="50">
        <f t="shared" si="1"/>
        <v>62.489</v>
      </c>
      <c r="H10" s="50">
        <f>RANK(G10,$G$4:$G$133,)</f>
        <v>7</v>
      </c>
      <c r="I10" s="61" t="s">
        <v>272</v>
      </c>
      <c r="J10" s="62"/>
      <c r="K10" s="62"/>
      <c r="L10" s="62"/>
      <c r="M10" s="63"/>
      <c r="N10" s="68"/>
      <c r="O10" s="50"/>
    </row>
    <row r="11" ht="45" customHeight="1" spans="1:15">
      <c r="A11" s="48">
        <v>8</v>
      </c>
      <c r="B11" s="115" t="s">
        <v>273</v>
      </c>
      <c r="C11" s="115" t="s">
        <v>26</v>
      </c>
      <c r="D11" s="50">
        <v>87.22</v>
      </c>
      <c r="E11" s="50">
        <v>2</v>
      </c>
      <c r="F11" s="50">
        <f t="shared" si="0"/>
        <v>89.22</v>
      </c>
      <c r="G11" s="50">
        <f t="shared" si="1"/>
        <v>62.454</v>
      </c>
      <c r="H11" s="50">
        <f>RANK(G11,$G$4:$G$133,)</f>
        <v>8</v>
      </c>
      <c r="I11" s="58" t="s">
        <v>274</v>
      </c>
      <c r="J11" s="59"/>
      <c r="K11" s="59"/>
      <c r="L11" s="59"/>
      <c r="M11" s="60"/>
      <c r="N11" s="48"/>
      <c r="O11" s="50"/>
    </row>
    <row r="12" ht="45" customHeight="1" spans="1:15">
      <c r="A12" s="48">
        <v>9</v>
      </c>
      <c r="B12" s="115" t="s">
        <v>275</v>
      </c>
      <c r="C12" s="115" t="s">
        <v>276</v>
      </c>
      <c r="D12" s="50">
        <v>85.14</v>
      </c>
      <c r="E12" s="51">
        <v>4</v>
      </c>
      <c r="F12" s="50">
        <f t="shared" si="0"/>
        <v>89.14</v>
      </c>
      <c r="G12" s="50">
        <f t="shared" si="1"/>
        <v>62.398</v>
      </c>
      <c r="H12" s="50">
        <f>RANK(G12,$G$4:$G$133,)</f>
        <v>9</v>
      </c>
      <c r="I12" s="61" t="s">
        <v>270</v>
      </c>
      <c r="J12" s="62"/>
      <c r="K12" s="62"/>
      <c r="L12" s="62"/>
      <c r="M12" s="63"/>
      <c r="N12" s="57"/>
      <c r="O12" s="50"/>
    </row>
    <row r="13" ht="45" customHeight="1" spans="1:15">
      <c r="A13" s="48">
        <v>10</v>
      </c>
      <c r="B13" s="115" t="s">
        <v>277</v>
      </c>
      <c r="C13" s="115" t="s">
        <v>36</v>
      </c>
      <c r="D13" s="50">
        <v>88.97</v>
      </c>
      <c r="E13" s="50">
        <v>0</v>
      </c>
      <c r="F13" s="50">
        <f t="shared" si="0"/>
        <v>88.97</v>
      </c>
      <c r="G13" s="50">
        <f t="shared" si="1"/>
        <v>62.279</v>
      </c>
      <c r="H13" s="50">
        <f>RANK(G13,$G$4:$G$133,)</f>
        <v>10</v>
      </c>
      <c r="I13" s="61"/>
      <c r="J13" s="62"/>
      <c r="K13" s="62"/>
      <c r="L13" s="62"/>
      <c r="M13" s="63"/>
      <c r="N13" s="68"/>
      <c r="O13" s="50"/>
    </row>
    <row r="14" ht="45" customHeight="1" spans="1:15">
      <c r="A14" s="48">
        <v>11</v>
      </c>
      <c r="B14" s="115" t="s">
        <v>278</v>
      </c>
      <c r="C14" s="115" t="s">
        <v>40</v>
      </c>
      <c r="D14" s="50">
        <v>86.71</v>
      </c>
      <c r="E14" s="50">
        <v>2</v>
      </c>
      <c r="F14" s="50">
        <f t="shared" si="0"/>
        <v>88.71</v>
      </c>
      <c r="G14" s="50">
        <f t="shared" si="1"/>
        <v>62.097</v>
      </c>
      <c r="H14" s="50">
        <f>RANK(G14,$G$4:$G$133,)</f>
        <v>11</v>
      </c>
      <c r="I14" s="61" t="s">
        <v>279</v>
      </c>
      <c r="J14" s="62"/>
      <c r="K14" s="62"/>
      <c r="L14" s="62"/>
      <c r="M14" s="63"/>
      <c r="N14" s="48"/>
      <c r="O14" s="50"/>
    </row>
    <row r="15" ht="45" customHeight="1" spans="1:15">
      <c r="A15" s="48">
        <v>12</v>
      </c>
      <c r="B15" s="115" t="s">
        <v>280</v>
      </c>
      <c r="C15" s="115" t="s">
        <v>31</v>
      </c>
      <c r="D15" s="50">
        <v>88.37</v>
      </c>
      <c r="E15" s="50">
        <v>0</v>
      </c>
      <c r="F15" s="50">
        <f t="shared" si="0"/>
        <v>88.37</v>
      </c>
      <c r="G15" s="50">
        <f t="shared" si="1"/>
        <v>61.859</v>
      </c>
      <c r="H15" s="50">
        <f>RANK(G15,$G$4:$G$133,)</f>
        <v>12</v>
      </c>
      <c r="I15" s="58"/>
      <c r="J15" s="59"/>
      <c r="K15" s="59"/>
      <c r="L15" s="59"/>
      <c r="M15" s="60"/>
      <c r="N15" s="48"/>
      <c r="O15" s="50"/>
    </row>
    <row r="16" ht="45" customHeight="1" spans="1:15">
      <c r="A16" s="48">
        <v>13</v>
      </c>
      <c r="B16" s="115" t="s">
        <v>281</v>
      </c>
      <c r="C16" s="115" t="s">
        <v>23</v>
      </c>
      <c r="D16" s="50">
        <v>88.34</v>
      </c>
      <c r="E16" s="50">
        <v>0</v>
      </c>
      <c r="F16" s="50">
        <f t="shared" si="0"/>
        <v>88.34</v>
      </c>
      <c r="G16" s="50">
        <f t="shared" si="1"/>
        <v>61.838</v>
      </c>
      <c r="H16" s="50">
        <f>RANK(G16,$G$4:$G$133,)</f>
        <v>13</v>
      </c>
      <c r="I16" s="58"/>
      <c r="J16" s="59"/>
      <c r="K16" s="59"/>
      <c r="L16" s="59"/>
      <c r="M16" s="60"/>
      <c r="N16" s="48"/>
      <c r="O16" s="50"/>
    </row>
    <row r="17" ht="45" customHeight="1" spans="1:15">
      <c r="A17" s="48">
        <v>14</v>
      </c>
      <c r="B17" s="115" t="s">
        <v>282</v>
      </c>
      <c r="C17" s="115" t="s">
        <v>37</v>
      </c>
      <c r="D17" s="50">
        <v>88.07</v>
      </c>
      <c r="E17" s="50">
        <v>0</v>
      </c>
      <c r="F17" s="50">
        <f t="shared" si="0"/>
        <v>88.07</v>
      </c>
      <c r="G17" s="50">
        <f t="shared" si="1"/>
        <v>61.649</v>
      </c>
      <c r="H17" s="50">
        <f>RANK(G17,$G$4:$G$133,)</f>
        <v>14</v>
      </c>
      <c r="I17" s="61"/>
      <c r="J17" s="62"/>
      <c r="K17" s="62"/>
      <c r="L17" s="62"/>
      <c r="M17" s="63"/>
      <c r="N17" s="68"/>
      <c r="O17" s="50"/>
    </row>
    <row r="18" ht="45" customHeight="1" spans="1:15">
      <c r="A18" s="48">
        <v>15</v>
      </c>
      <c r="B18" s="115" t="s">
        <v>283</v>
      </c>
      <c r="C18" s="115" t="s">
        <v>39</v>
      </c>
      <c r="D18" s="50">
        <v>88.07</v>
      </c>
      <c r="E18" s="50">
        <v>0</v>
      </c>
      <c r="F18" s="50">
        <f t="shared" si="0"/>
        <v>88.07</v>
      </c>
      <c r="G18" s="50">
        <f t="shared" si="1"/>
        <v>61.649</v>
      </c>
      <c r="H18" s="50">
        <f>RANK(G18,$G$4:$G$133,)</f>
        <v>14</v>
      </c>
      <c r="I18" s="61"/>
      <c r="J18" s="62"/>
      <c r="K18" s="62"/>
      <c r="L18" s="62"/>
      <c r="M18" s="63"/>
      <c r="N18" s="57"/>
      <c r="O18" s="50"/>
    </row>
    <row r="19" ht="45" customHeight="1" spans="1:15">
      <c r="A19" s="48">
        <v>16</v>
      </c>
      <c r="B19" s="115" t="s">
        <v>284</v>
      </c>
      <c r="C19" s="115" t="s">
        <v>44</v>
      </c>
      <c r="D19" s="50">
        <v>88.05</v>
      </c>
      <c r="E19" s="50">
        <v>0</v>
      </c>
      <c r="F19" s="50">
        <f t="shared" si="0"/>
        <v>88.05</v>
      </c>
      <c r="G19" s="50">
        <f t="shared" si="1"/>
        <v>61.635</v>
      </c>
      <c r="H19" s="50">
        <f>RANK(G19,$G$4:$G$133,)</f>
        <v>16</v>
      </c>
      <c r="I19" s="29"/>
      <c r="J19" s="30"/>
      <c r="K19" s="30"/>
      <c r="L19" s="30"/>
      <c r="M19" s="31"/>
      <c r="N19" s="57"/>
      <c r="O19" s="50"/>
    </row>
    <row r="20" ht="45" customHeight="1" spans="1:15">
      <c r="A20" s="48">
        <v>17</v>
      </c>
      <c r="B20" s="115" t="s">
        <v>285</v>
      </c>
      <c r="C20" s="115" t="s">
        <v>45</v>
      </c>
      <c r="D20" s="50">
        <v>87.97</v>
      </c>
      <c r="E20" s="50">
        <v>0</v>
      </c>
      <c r="F20" s="50">
        <f t="shared" si="0"/>
        <v>87.97</v>
      </c>
      <c r="G20" s="50">
        <f t="shared" si="1"/>
        <v>61.579</v>
      </c>
      <c r="H20" s="50">
        <f>RANK(G20,$G$4:$G$133,)</f>
        <v>17</v>
      </c>
      <c r="I20" s="61"/>
      <c r="J20" s="62"/>
      <c r="K20" s="62"/>
      <c r="L20" s="62"/>
      <c r="M20" s="63"/>
      <c r="N20" s="57"/>
      <c r="O20" s="50"/>
    </row>
    <row r="21" ht="45" customHeight="1" spans="1:15">
      <c r="A21" s="48">
        <v>18</v>
      </c>
      <c r="B21" s="115" t="s">
        <v>286</v>
      </c>
      <c r="C21" s="115" t="s">
        <v>33</v>
      </c>
      <c r="D21" s="50">
        <v>86.89</v>
      </c>
      <c r="E21" s="51">
        <v>1</v>
      </c>
      <c r="F21" s="50">
        <f t="shared" si="0"/>
        <v>87.89</v>
      </c>
      <c r="G21" s="50">
        <f t="shared" si="1"/>
        <v>61.523</v>
      </c>
      <c r="H21" s="50">
        <f>RANK(G21,$G$4:$G$133,)</f>
        <v>18</v>
      </c>
      <c r="I21" s="61" t="s">
        <v>287</v>
      </c>
      <c r="J21" s="62"/>
      <c r="K21" s="62"/>
      <c r="L21" s="62"/>
      <c r="M21" s="63"/>
      <c r="N21" s="57"/>
      <c r="O21" s="50"/>
    </row>
    <row r="22" ht="45" customHeight="1" spans="1:15">
      <c r="A22" s="48">
        <v>19</v>
      </c>
      <c r="B22" s="115" t="s">
        <v>288</v>
      </c>
      <c r="C22" s="115" t="s">
        <v>43</v>
      </c>
      <c r="D22" s="50">
        <v>87.77</v>
      </c>
      <c r="E22" s="50">
        <v>0</v>
      </c>
      <c r="F22" s="50">
        <f t="shared" si="0"/>
        <v>87.77</v>
      </c>
      <c r="G22" s="50">
        <f t="shared" si="1"/>
        <v>61.439</v>
      </c>
      <c r="H22" s="50">
        <f>RANK(G22,$G$4:$G$133,)</f>
        <v>19</v>
      </c>
      <c r="I22" s="29"/>
      <c r="J22" s="30"/>
      <c r="K22" s="30"/>
      <c r="L22" s="30"/>
      <c r="M22" s="31"/>
      <c r="N22" s="57"/>
      <c r="O22" s="50"/>
    </row>
    <row r="23" ht="45" customHeight="1" spans="1:15">
      <c r="A23" s="48">
        <v>20</v>
      </c>
      <c r="B23" s="115" t="s">
        <v>289</v>
      </c>
      <c r="C23" s="115" t="s">
        <v>38</v>
      </c>
      <c r="D23" s="50">
        <v>85.74</v>
      </c>
      <c r="E23" s="51">
        <v>2</v>
      </c>
      <c r="F23" s="50">
        <f t="shared" si="0"/>
        <v>87.74</v>
      </c>
      <c r="G23" s="50">
        <f t="shared" si="1"/>
        <v>61.418</v>
      </c>
      <c r="H23" s="50">
        <f>RANK(G23,$G$4:$G$133,)</f>
        <v>20</v>
      </c>
      <c r="I23" s="69" t="s">
        <v>290</v>
      </c>
      <c r="J23" s="70"/>
      <c r="K23" s="70"/>
      <c r="L23" s="70"/>
      <c r="M23" s="71"/>
      <c r="N23" s="57"/>
      <c r="O23" s="50"/>
    </row>
    <row r="24" ht="45" customHeight="1" spans="1:15">
      <c r="A24" s="48">
        <v>21</v>
      </c>
      <c r="B24" s="115" t="s">
        <v>291</v>
      </c>
      <c r="C24" s="115" t="s">
        <v>27</v>
      </c>
      <c r="D24" s="50">
        <v>87.65</v>
      </c>
      <c r="E24" s="50">
        <v>0</v>
      </c>
      <c r="F24" s="50">
        <f t="shared" si="0"/>
        <v>87.65</v>
      </c>
      <c r="G24" s="50">
        <f t="shared" si="1"/>
        <v>61.355</v>
      </c>
      <c r="H24" s="50">
        <f>RANK(G24,$G$4:$G$133,)</f>
        <v>21</v>
      </c>
      <c r="I24" s="61"/>
      <c r="J24" s="62"/>
      <c r="K24" s="62"/>
      <c r="L24" s="62"/>
      <c r="M24" s="63"/>
      <c r="N24" s="48"/>
      <c r="O24" s="50"/>
    </row>
    <row r="25" ht="45" customHeight="1" spans="1:15">
      <c r="A25" s="48">
        <v>22</v>
      </c>
      <c r="B25" s="115" t="s">
        <v>292</v>
      </c>
      <c r="C25" s="115" t="s">
        <v>41</v>
      </c>
      <c r="D25" s="50">
        <v>87.63</v>
      </c>
      <c r="E25" s="50">
        <v>0</v>
      </c>
      <c r="F25" s="50">
        <f t="shared" si="0"/>
        <v>87.63</v>
      </c>
      <c r="G25" s="50">
        <f t="shared" si="1"/>
        <v>61.341</v>
      </c>
      <c r="H25" s="50">
        <f>RANK(G25,$G$4:$G$133,)</f>
        <v>22</v>
      </c>
      <c r="I25" s="58"/>
      <c r="J25" s="59"/>
      <c r="K25" s="59"/>
      <c r="L25" s="59"/>
      <c r="M25" s="60"/>
      <c r="N25" s="48"/>
      <c r="O25" s="50"/>
    </row>
    <row r="26" ht="45" customHeight="1" spans="1:15">
      <c r="A26" s="48">
        <v>24</v>
      </c>
      <c r="B26" s="115" t="s">
        <v>293</v>
      </c>
      <c r="C26" s="115" t="s">
        <v>47</v>
      </c>
      <c r="D26" s="50">
        <v>87.41</v>
      </c>
      <c r="E26" s="50">
        <v>0</v>
      </c>
      <c r="F26" s="50">
        <f t="shared" si="0"/>
        <v>87.41</v>
      </c>
      <c r="G26" s="50">
        <f t="shared" si="1"/>
        <v>61.187</v>
      </c>
      <c r="H26" s="50">
        <f>RANK(G26,$G$4:$G$133,)</f>
        <v>23</v>
      </c>
      <c r="I26" s="29"/>
      <c r="J26" s="30"/>
      <c r="K26" s="30"/>
      <c r="L26" s="30"/>
      <c r="M26" s="31"/>
      <c r="N26" s="57"/>
      <c r="O26" s="50"/>
    </row>
    <row r="27" ht="45" customHeight="1" spans="1:15">
      <c r="A27" s="48">
        <v>23</v>
      </c>
      <c r="B27" s="115" t="s">
        <v>294</v>
      </c>
      <c r="C27" s="115" t="s">
        <v>52</v>
      </c>
      <c r="D27" s="50">
        <v>85.41</v>
      </c>
      <c r="E27" s="51">
        <v>2</v>
      </c>
      <c r="F27" s="50">
        <f t="shared" si="0"/>
        <v>87.41</v>
      </c>
      <c r="G27" s="50">
        <f t="shared" si="1"/>
        <v>61.187</v>
      </c>
      <c r="H27" s="50">
        <f>RANK(G27,$G$4:$G$133,)</f>
        <v>23</v>
      </c>
      <c r="I27" s="61" t="s">
        <v>279</v>
      </c>
      <c r="J27" s="62"/>
      <c r="K27" s="62"/>
      <c r="L27" s="62"/>
      <c r="M27" s="63"/>
      <c r="N27" s="57"/>
      <c r="O27" s="50"/>
    </row>
    <row r="28" ht="45" customHeight="1" spans="1:15">
      <c r="A28" s="48">
        <v>25</v>
      </c>
      <c r="B28" s="115" t="s">
        <v>295</v>
      </c>
      <c r="C28" s="115" t="s">
        <v>34</v>
      </c>
      <c r="D28" s="50">
        <v>86.27</v>
      </c>
      <c r="E28" s="50">
        <v>1</v>
      </c>
      <c r="F28" s="50">
        <f t="shared" si="0"/>
        <v>87.27</v>
      </c>
      <c r="G28" s="50">
        <f t="shared" si="1"/>
        <v>61.089</v>
      </c>
      <c r="H28" s="50">
        <f>RANK(G28,$G$4:$G$133,)</f>
        <v>25</v>
      </c>
      <c r="I28" s="61" t="s">
        <v>296</v>
      </c>
      <c r="J28" s="62"/>
      <c r="K28" s="62"/>
      <c r="L28" s="62"/>
      <c r="M28" s="63"/>
      <c r="N28" s="48"/>
      <c r="O28" s="50"/>
    </row>
    <row r="29" ht="45" customHeight="1" spans="1:15">
      <c r="A29" s="48">
        <v>26</v>
      </c>
      <c r="B29" s="115" t="s">
        <v>297</v>
      </c>
      <c r="C29" s="115" t="s">
        <v>32</v>
      </c>
      <c r="D29" s="50">
        <v>87.2</v>
      </c>
      <c r="E29" s="51">
        <v>0</v>
      </c>
      <c r="F29" s="50">
        <f t="shared" si="0"/>
        <v>87.2</v>
      </c>
      <c r="G29" s="50">
        <f t="shared" si="1"/>
        <v>61.04</v>
      </c>
      <c r="H29" s="50">
        <f>RANK(G29,$G$4:$G$133,)</f>
        <v>26</v>
      </c>
      <c r="I29" s="61"/>
      <c r="J29" s="62"/>
      <c r="K29" s="62"/>
      <c r="L29" s="62"/>
      <c r="M29" s="63"/>
      <c r="N29" s="57"/>
      <c r="O29" s="50"/>
    </row>
    <row r="30" ht="45" customHeight="1" spans="1:15">
      <c r="A30" s="48">
        <v>27</v>
      </c>
      <c r="B30" s="115" t="s">
        <v>298</v>
      </c>
      <c r="C30" s="115" t="s">
        <v>60</v>
      </c>
      <c r="D30" s="50">
        <v>85.17</v>
      </c>
      <c r="E30" s="50">
        <v>2</v>
      </c>
      <c r="F30" s="50">
        <f t="shared" si="0"/>
        <v>87.17</v>
      </c>
      <c r="G30" s="50">
        <f t="shared" si="1"/>
        <v>61.019</v>
      </c>
      <c r="H30" s="50">
        <f>RANK(G30,$G$4:$G$133,)</f>
        <v>27</v>
      </c>
      <c r="I30" s="58" t="s">
        <v>279</v>
      </c>
      <c r="J30" s="59"/>
      <c r="K30" s="59"/>
      <c r="L30" s="59"/>
      <c r="M30" s="60"/>
      <c r="N30" s="57"/>
      <c r="O30" s="50"/>
    </row>
    <row r="31" s="4" customFormat="1" ht="45" customHeight="1" spans="1:15">
      <c r="A31" s="9">
        <v>28</v>
      </c>
      <c r="B31" s="116" t="s">
        <v>299</v>
      </c>
      <c r="C31" s="116" t="s">
        <v>55</v>
      </c>
      <c r="D31" s="53">
        <v>81.09</v>
      </c>
      <c r="E31" s="53">
        <v>6</v>
      </c>
      <c r="F31" s="53">
        <f t="shared" si="0"/>
        <v>87.09</v>
      </c>
      <c r="G31" s="53">
        <f t="shared" si="1"/>
        <v>60.963</v>
      </c>
      <c r="H31" s="53">
        <f>RANK(G31,$G$4:$G$133,)</f>
        <v>28</v>
      </c>
      <c r="I31" s="72" t="s">
        <v>300</v>
      </c>
      <c r="J31" s="73"/>
      <c r="K31" s="73"/>
      <c r="L31" s="73"/>
      <c r="M31" s="74"/>
      <c r="N31" s="9"/>
      <c r="O31" s="53"/>
    </row>
    <row r="32" ht="45" customHeight="1" spans="1:15">
      <c r="A32" s="48">
        <v>29</v>
      </c>
      <c r="B32" s="115" t="s">
        <v>301</v>
      </c>
      <c r="C32" s="115" t="s">
        <v>35</v>
      </c>
      <c r="D32" s="50">
        <v>86.47</v>
      </c>
      <c r="E32" s="50">
        <v>0</v>
      </c>
      <c r="F32" s="50">
        <f t="shared" si="0"/>
        <v>86.47</v>
      </c>
      <c r="G32" s="50">
        <f t="shared" si="1"/>
        <v>60.529</v>
      </c>
      <c r="H32" s="50">
        <f>RANK(G32,$G$4:$G$133,)</f>
        <v>29</v>
      </c>
      <c r="I32" s="61"/>
      <c r="J32" s="62"/>
      <c r="K32" s="62"/>
      <c r="L32" s="62"/>
      <c r="M32" s="63"/>
      <c r="N32" s="68"/>
      <c r="O32" s="50"/>
    </row>
    <row r="33" ht="45" customHeight="1" spans="1:15">
      <c r="A33" s="48">
        <v>30</v>
      </c>
      <c r="B33" s="115" t="s">
        <v>302</v>
      </c>
      <c r="C33" s="115" t="s">
        <v>61</v>
      </c>
      <c r="D33" s="50">
        <v>86.39</v>
      </c>
      <c r="E33" s="50">
        <v>0</v>
      </c>
      <c r="F33" s="50">
        <f t="shared" si="0"/>
        <v>86.39</v>
      </c>
      <c r="G33" s="50">
        <f t="shared" si="1"/>
        <v>60.473</v>
      </c>
      <c r="H33" s="50">
        <f>RANK(G33,$G$4:$G$133,)</f>
        <v>30</v>
      </c>
      <c r="I33" s="61"/>
      <c r="J33" s="62"/>
      <c r="K33" s="62"/>
      <c r="L33" s="62"/>
      <c r="M33" s="63"/>
      <c r="N33" s="57"/>
      <c r="O33" s="50"/>
    </row>
    <row r="34" ht="45" customHeight="1" spans="1:15">
      <c r="A34" s="48">
        <v>31</v>
      </c>
      <c r="B34" s="115" t="s">
        <v>303</v>
      </c>
      <c r="C34" s="115" t="s">
        <v>50</v>
      </c>
      <c r="D34" s="50">
        <v>86.2</v>
      </c>
      <c r="E34" s="50">
        <v>0</v>
      </c>
      <c r="F34" s="50">
        <f t="shared" si="0"/>
        <v>86.2</v>
      </c>
      <c r="G34" s="50">
        <f t="shared" si="1"/>
        <v>60.34</v>
      </c>
      <c r="H34" s="50">
        <f>RANK(G34,$G$4:$G$133,)</f>
        <v>31</v>
      </c>
      <c r="I34" s="58"/>
      <c r="J34" s="59"/>
      <c r="K34" s="59"/>
      <c r="L34" s="59"/>
      <c r="M34" s="60"/>
      <c r="N34" s="48"/>
      <c r="O34" s="50"/>
    </row>
    <row r="35" ht="45" customHeight="1" spans="1:15">
      <c r="A35" s="48">
        <v>32</v>
      </c>
      <c r="B35" s="115" t="s">
        <v>304</v>
      </c>
      <c r="C35" s="115" t="s">
        <v>63</v>
      </c>
      <c r="D35" s="50">
        <v>84.2</v>
      </c>
      <c r="E35" s="50">
        <v>2</v>
      </c>
      <c r="F35" s="50">
        <f t="shared" si="0"/>
        <v>86.2</v>
      </c>
      <c r="G35" s="50">
        <f t="shared" si="1"/>
        <v>60.34</v>
      </c>
      <c r="H35" s="50">
        <f>RANK(G35,$G$4:$G$133,)</f>
        <v>31</v>
      </c>
      <c r="I35" s="29" t="s">
        <v>305</v>
      </c>
      <c r="J35" s="30"/>
      <c r="K35" s="30"/>
      <c r="L35" s="30"/>
      <c r="M35" s="31"/>
      <c r="N35" s="57"/>
      <c r="O35" s="50"/>
    </row>
    <row r="36" ht="45" customHeight="1" spans="1:15">
      <c r="A36" s="48">
        <v>33</v>
      </c>
      <c r="B36" s="115" t="s">
        <v>306</v>
      </c>
      <c r="C36" s="115" t="s">
        <v>62</v>
      </c>
      <c r="D36" s="50">
        <v>85.93</v>
      </c>
      <c r="E36" s="50">
        <v>0</v>
      </c>
      <c r="F36" s="50">
        <f t="shared" si="0"/>
        <v>85.93</v>
      </c>
      <c r="G36" s="50">
        <f t="shared" si="1"/>
        <v>60.151</v>
      </c>
      <c r="H36" s="50">
        <f>RANK(G36,$G$4:$G$133,)</f>
        <v>33</v>
      </c>
      <c r="I36" s="58"/>
      <c r="J36" s="59"/>
      <c r="K36" s="59"/>
      <c r="L36" s="59"/>
      <c r="M36" s="60"/>
      <c r="N36" s="48"/>
      <c r="O36" s="50"/>
    </row>
    <row r="37" ht="45" customHeight="1" spans="1:15">
      <c r="A37" s="48">
        <v>34</v>
      </c>
      <c r="B37" s="115" t="s">
        <v>307</v>
      </c>
      <c r="C37" s="115" t="s">
        <v>69</v>
      </c>
      <c r="D37" s="50">
        <v>85.93</v>
      </c>
      <c r="E37" s="50">
        <v>0</v>
      </c>
      <c r="F37" s="50">
        <f t="shared" si="0"/>
        <v>85.93</v>
      </c>
      <c r="G37" s="50">
        <f t="shared" si="1"/>
        <v>60.151</v>
      </c>
      <c r="H37" s="50">
        <f>RANK(G37,$G$4:$G$133,)</f>
        <v>33</v>
      </c>
      <c r="I37" s="61"/>
      <c r="J37" s="62"/>
      <c r="K37" s="62"/>
      <c r="L37" s="62"/>
      <c r="M37" s="63"/>
      <c r="N37" s="57"/>
      <c r="O37" s="50"/>
    </row>
    <row r="38" ht="45" customHeight="1" spans="1:15">
      <c r="A38" s="48">
        <v>35</v>
      </c>
      <c r="B38" s="115" t="s">
        <v>308</v>
      </c>
      <c r="C38" s="115" t="s">
        <v>42</v>
      </c>
      <c r="D38" s="50">
        <v>85.86</v>
      </c>
      <c r="E38" s="50">
        <v>0</v>
      </c>
      <c r="F38" s="50">
        <f t="shared" si="0"/>
        <v>85.86</v>
      </c>
      <c r="G38" s="50">
        <f t="shared" si="1"/>
        <v>60.102</v>
      </c>
      <c r="H38" s="50">
        <f>RANK(G38,$G$4:$G$133,)</f>
        <v>35</v>
      </c>
      <c r="I38" s="58"/>
      <c r="J38" s="59"/>
      <c r="K38" s="59"/>
      <c r="L38" s="59"/>
      <c r="M38" s="60"/>
      <c r="N38" s="48"/>
      <c r="O38" s="50"/>
    </row>
    <row r="39" ht="45" customHeight="1" spans="1:15">
      <c r="A39" s="48">
        <v>36</v>
      </c>
      <c r="B39" s="115" t="s">
        <v>309</v>
      </c>
      <c r="C39" s="115" t="s">
        <v>310</v>
      </c>
      <c r="D39" s="50">
        <v>85.86</v>
      </c>
      <c r="E39" s="50">
        <v>0</v>
      </c>
      <c r="F39" s="50">
        <f t="shared" si="0"/>
        <v>85.86</v>
      </c>
      <c r="G39" s="50">
        <f t="shared" si="1"/>
        <v>60.102</v>
      </c>
      <c r="H39" s="50">
        <f>RANK(G39,$G$4:$G$133,)</f>
        <v>35</v>
      </c>
      <c r="I39" s="29"/>
      <c r="J39" s="30"/>
      <c r="K39" s="30"/>
      <c r="L39" s="30"/>
      <c r="M39" s="31"/>
      <c r="N39" s="57"/>
      <c r="O39" s="50"/>
    </row>
    <row r="40" ht="45" customHeight="1" spans="1:15">
      <c r="A40" s="48">
        <v>37</v>
      </c>
      <c r="B40" s="115" t="s">
        <v>311</v>
      </c>
      <c r="C40" s="115" t="s">
        <v>49</v>
      </c>
      <c r="D40" s="50">
        <v>83.82</v>
      </c>
      <c r="E40" s="50">
        <v>2</v>
      </c>
      <c r="F40" s="50">
        <f t="shared" si="0"/>
        <v>85.82</v>
      </c>
      <c r="G40" s="50">
        <f t="shared" si="1"/>
        <v>60.074</v>
      </c>
      <c r="H40" s="50">
        <f>RANK(G40,$G$4:$G$133,)</f>
        <v>37</v>
      </c>
      <c r="I40" s="58" t="s">
        <v>272</v>
      </c>
      <c r="J40" s="59"/>
      <c r="K40" s="59"/>
      <c r="L40" s="59"/>
      <c r="M40" s="60"/>
      <c r="N40" s="57"/>
      <c r="O40" s="50"/>
    </row>
    <row r="41" ht="45" customHeight="1" spans="1:15">
      <c r="A41" s="48">
        <v>38</v>
      </c>
      <c r="B41" s="115" t="s">
        <v>312</v>
      </c>
      <c r="C41" s="115" t="s">
        <v>72</v>
      </c>
      <c r="D41" s="50">
        <v>85.81</v>
      </c>
      <c r="E41" s="50">
        <v>0</v>
      </c>
      <c r="F41" s="50">
        <f t="shared" si="0"/>
        <v>85.81</v>
      </c>
      <c r="G41" s="50">
        <f t="shared" si="1"/>
        <v>60.067</v>
      </c>
      <c r="H41" s="50">
        <f>RANK(G41,$G$4:$G$133,)</f>
        <v>38</v>
      </c>
      <c r="I41" s="61"/>
      <c r="J41" s="62"/>
      <c r="K41" s="62"/>
      <c r="L41" s="62"/>
      <c r="M41" s="63"/>
      <c r="N41" s="57"/>
      <c r="O41" s="50"/>
    </row>
    <row r="42" ht="45" customHeight="1" spans="1:15">
      <c r="A42" s="48">
        <v>40</v>
      </c>
      <c r="B42" s="115" t="s">
        <v>313</v>
      </c>
      <c r="C42" s="115" t="s">
        <v>46</v>
      </c>
      <c r="D42" s="50">
        <v>85.59</v>
      </c>
      <c r="E42" s="50">
        <v>0</v>
      </c>
      <c r="F42" s="50">
        <f t="shared" si="0"/>
        <v>85.59</v>
      </c>
      <c r="G42" s="50">
        <f t="shared" si="1"/>
        <v>59.913</v>
      </c>
      <c r="H42" s="50">
        <f>RANK(G42,$G$4:$G$133,)</f>
        <v>39</v>
      </c>
      <c r="I42" s="61"/>
      <c r="J42" s="62"/>
      <c r="K42" s="62"/>
      <c r="L42" s="62"/>
      <c r="M42" s="63"/>
      <c r="N42" s="57"/>
      <c r="O42" s="50"/>
    </row>
    <row r="43" ht="45" customHeight="1" spans="1:15">
      <c r="A43" s="48">
        <v>39</v>
      </c>
      <c r="B43" s="115" t="s">
        <v>314</v>
      </c>
      <c r="C43" s="115" t="s">
        <v>57</v>
      </c>
      <c r="D43" s="50">
        <v>85.59</v>
      </c>
      <c r="E43" s="50">
        <v>0</v>
      </c>
      <c r="F43" s="50">
        <f t="shared" si="0"/>
        <v>85.59</v>
      </c>
      <c r="G43" s="50">
        <f t="shared" si="1"/>
        <v>59.913</v>
      </c>
      <c r="H43" s="50">
        <f>RANK(G43,$G$4:$G$133,)</f>
        <v>39</v>
      </c>
      <c r="I43" s="58"/>
      <c r="J43" s="59"/>
      <c r="K43" s="59"/>
      <c r="L43" s="59"/>
      <c r="M43" s="60"/>
      <c r="N43" s="48"/>
      <c r="O43" s="50"/>
    </row>
    <row r="44" ht="45" customHeight="1" spans="1:15">
      <c r="A44" s="48">
        <v>41</v>
      </c>
      <c r="B44" s="115" t="s">
        <v>315</v>
      </c>
      <c r="C44" s="115" t="s">
        <v>64</v>
      </c>
      <c r="D44" s="50">
        <v>85.51</v>
      </c>
      <c r="E44" s="50">
        <v>0</v>
      </c>
      <c r="F44" s="50">
        <f t="shared" si="0"/>
        <v>85.51</v>
      </c>
      <c r="G44" s="50">
        <f t="shared" si="1"/>
        <v>59.857</v>
      </c>
      <c r="H44" s="50">
        <f>RANK(G44,$G$4:$G$133,)</f>
        <v>41</v>
      </c>
      <c r="I44" s="61"/>
      <c r="J44" s="62"/>
      <c r="K44" s="62"/>
      <c r="L44" s="62"/>
      <c r="M44" s="63"/>
      <c r="N44" s="57"/>
      <c r="O44" s="50"/>
    </row>
    <row r="45" ht="45" customHeight="1" spans="1:15">
      <c r="A45" s="48">
        <v>42</v>
      </c>
      <c r="B45" s="115" t="s">
        <v>316</v>
      </c>
      <c r="C45" s="115" t="s">
        <v>71</v>
      </c>
      <c r="D45" s="50">
        <v>85.33</v>
      </c>
      <c r="E45" s="50">
        <v>0</v>
      </c>
      <c r="F45" s="50">
        <f t="shared" si="0"/>
        <v>85.33</v>
      </c>
      <c r="G45" s="50">
        <f t="shared" si="1"/>
        <v>59.731</v>
      </c>
      <c r="H45" s="50">
        <f>RANK(G45,$G$4:$G$133,)</f>
        <v>42</v>
      </c>
      <c r="I45" s="61"/>
      <c r="J45" s="62"/>
      <c r="K45" s="62"/>
      <c r="L45" s="62"/>
      <c r="M45" s="63"/>
      <c r="N45" s="68"/>
      <c r="O45" s="50"/>
    </row>
    <row r="46" ht="45" customHeight="1" spans="1:15">
      <c r="A46" s="48">
        <v>43</v>
      </c>
      <c r="B46" s="115" t="s">
        <v>317</v>
      </c>
      <c r="C46" s="115" t="s">
        <v>24</v>
      </c>
      <c r="D46" s="50">
        <v>85.32</v>
      </c>
      <c r="E46" s="50">
        <v>0</v>
      </c>
      <c r="F46" s="50">
        <f t="shared" si="0"/>
        <v>85.32</v>
      </c>
      <c r="G46" s="50">
        <f t="shared" si="1"/>
        <v>59.724</v>
      </c>
      <c r="H46" s="50">
        <f>RANK(G46,$G$4:$G$133,)</f>
        <v>43</v>
      </c>
      <c r="I46" s="29"/>
      <c r="J46" s="30"/>
      <c r="K46" s="30"/>
      <c r="L46" s="30"/>
      <c r="M46" s="31"/>
      <c r="N46" s="57"/>
      <c r="O46" s="50"/>
    </row>
    <row r="47" ht="45" customHeight="1" spans="1:15">
      <c r="A47" s="48">
        <v>44</v>
      </c>
      <c r="B47" s="115" t="s">
        <v>318</v>
      </c>
      <c r="C47" s="115" t="s">
        <v>77</v>
      </c>
      <c r="D47" s="50">
        <v>85.22</v>
      </c>
      <c r="E47" s="50">
        <v>0</v>
      </c>
      <c r="F47" s="50">
        <f t="shared" si="0"/>
        <v>85.22</v>
      </c>
      <c r="G47" s="50">
        <f t="shared" si="1"/>
        <v>59.654</v>
      </c>
      <c r="H47" s="50">
        <f>RANK(G47,$G$4:$G$133,)</f>
        <v>44</v>
      </c>
      <c r="I47" s="75"/>
      <c r="J47" s="76"/>
      <c r="K47" s="76"/>
      <c r="L47" s="76"/>
      <c r="M47" s="77"/>
      <c r="N47" s="57"/>
      <c r="O47" s="50"/>
    </row>
    <row r="48" ht="45" customHeight="1" spans="1:15">
      <c r="A48" s="48">
        <v>45</v>
      </c>
      <c r="B48" s="115" t="s">
        <v>319</v>
      </c>
      <c r="C48" s="115" t="s">
        <v>56</v>
      </c>
      <c r="D48" s="50">
        <v>85.17</v>
      </c>
      <c r="E48" s="50">
        <v>0</v>
      </c>
      <c r="F48" s="50">
        <f t="shared" si="0"/>
        <v>85.17</v>
      </c>
      <c r="G48" s="50">
        <f t="shared" si="1"/>
        <v>59.619</v>
      </c>
      <c r="H48" s="50">
        <f>RANK(G48,$G$4:$G$133,)</f>
        <v>45</v>
      </c>
      <c r="I48" s="61"/>
      <c r="J48" s="62"/>
      <c r="K48" s="62"/>
      <c r="L48" s="62"/>
      <c r="M48" s="63"/>
      <c r="N48" s="68"/>
      <c r="O48" s="50"/>
    </row>
    <row r="49" ht="45" customHeight="1" spans="1:15">
      <c r="A49" s="48">
        <v>46</v>
      </c>
      <c r="B49" s="115" t="s">
        <v>320</v>
      </c>
      <c r="C49" s="115" t="s">
        <v>58</v>
      </c>
      <c r="D49" s="50">
        <v>84.95</v>
      </c>
      <c r="E49" s="50">
        <v>0</v>
      </c>
      <c r="F49" s="50">
        <f t="shared" si="0"/>
        <v>84.95</v>
      </c>
      <c r="G49" s="50">
        <f t="shared" si="1"/>
        <v>59.465</v>
      </c>
      <c r="H49" s="50">
        <f>RANK(G49,$G$4:$G$133,)</f>
        <v>46</v>
      </c>
      <c r="I49" s="61"/>
      <c r="J49" s="62"/>
      <c r="K49" s="62"/>
      <c r="L49" s="62"/>
      <c r="M49" s="63"/>
      <c r="N49" s="68"/>
      <c r="O49" s="50"/>
    </row>
    <row r="50" ht="45" customHeight="1" spans="1:15">
      <c r="A50" s="48">
        <v>47</v>
      </c>
      <c r="B50" s="115" t="s">
        <v>321</v>
      </c>
      <c r="C50" s="115" t="s">
        <v>65</v>
      </c>
      <c r="D50" s="50">
        <v>82.84</v>
      </c>
      <c r="E50" s="51">
        <v>2</v>
      </c>
      <c r="F50" s="50">
        <f t="shared" si="0"/>
        <v>84.84</v>
      </c>
      <c r="G50" s="50">
        <f t="shared" si="1"/>
        <v>59.388</v>
      </c>
      <c r="H50" s="50">
        <f>RANK(G50,$G$4:$G$133,)</f>
        <v>47</v>
      </c>
      <c r="I50" s="61" t="s">
        <v>290</v>
      </c>
      <c r="J50" s="62"/>
      <c r="K50" s="62"/>
      <c r="L50" s="62"/>
      <c r="M50" s="63"/>
      <c r="N50" s="57"/>
      <c r="O50" s="50"/>
    </row>
    <row r="51" ht="45" customHeight="1" spans="1:15">
      <c r="A51" s="48">
        <v>48</v>
      </c>
      <c r="B51" s="115" t="s">
        <v>322</v>
      </c>
      <c r="C51" s="115" t="s">
        <v>67</v>
      </c>
      <c r="D51" s="50">
        <v>84.83</v>
      </c>
      <c r="E51" s="50">
        <v>0</v>
      </c>
      <c r="F51" s="50">
        <f t="shared" si="0"/>
        <v>84.83</v>
      </c>
      <c r="G51" s="50">
        <f t="shared" si="1"/>
        <v>59.381</v>
      </c>
      <c r="H51" s="50">
        <f>RANK(G51,$G$4:$G$133,)</f>
        <v>48</v>
      </c>
      <c r="I51" s="58"/>
      <c r="J51" s="59"/>
      <c r="K51" s="59"/>
      <c r="L51" s="59"/>
      <c r="M51" s="60"/>
      <c r="N51" s="48"/>
      <c r="O51" s="50"/>
    </row>
    <row r="52" ht="45" customHeight="1" spans="1:15">
      <c r="A52" s="48">
        <v>49</v>
      </c>
      <c r="B52" s="115" t="s">
        <v>323</v>
      </c>
      <c r="C52" s="115" t="s">
        <v>83</v>
      </c>
      <c r="D52" s="50">
        <v>84.53</v>
      </c>
      <c r="E52" s="50">
        <v>0</v>
      </c>
      <c r="F52" s="50">
        <f t="shared" si="0"/>
        <v>84.53</v>
      </c>
      <c r="G52" s="50">
        <f t="shared" si="1"/>
        <v>59.171</v>
      </c>
      <c r="H52" s="50">
        <f>RANK(G52,$G$4:$G$133,)</f>
        <v>49</v>
      </c>
      <c r="I52" s="58"/>
      <c r="J52" s="59"/>
      <c r="K52" s="59"/>
      <c r="L52" s="59"/>
      <c r="M52" s="60"/>
      <c r="N52" s="48"/>
      <c r="O52" s="50"/>
    </row>
    <row r="53" ht="45" customHeight="1" spans="1:15">
      <c r="A53" s="48">
        <v>50</v>
      </c>
      <c r="B53" s="115" t="s">
        <v>324</v>
      </c>
      <c r="C53" s="115" t="s">
        <v>84</v>
      </c>
      <c r="D53" s="50">
        <v>84.49</v>
      </c>
      <c r="E53" s="50">
        <v>0</v>
      </c>
      <c r="F53" s="50">
        <f t="shared" si="0"/>
        <v>84.49</v>
      </c>
      <c r="G53" s="50">
        <f t="shared" si="1"/>
        <v>59.143</v>
      </c>
      <c r="H53" s="50">
        <f>RANK(G53,$G$4:$G$133,)</f>
        <v>50</v>
      </c>
      <c r="I53" s="61"/>
      <c r="J53" s="62"/>
      <c r="K53" s="62"/>
      <c r="L53" s="62"/>
      <c r="M53" s="63"/>
      <c r="N53" s="57"/>
      <c r="O53" s="50"/>
    </row>
    <row r="54" ht="45" customHeight="1" spans="1:15">
      <c r="A54" s="48">
        <v>51</v>
      </c>
      <c r="B54" s="115" t="s">
        <v>325</v>
      </c>
      <c r="C54" s="115" t="s">
        <v>79</v>
      </c>
      <c r="D54" s="50">
        <v>84.39</v>
      </c>
      <c r="E54" s="50">
        <v>0</v>
      </c>
      <c r="F54" s="50">
        <f t="shared" si="0"/>
        <v>84.39</v>
      </c>
      <c r="G54" s="50">
        <f t="shared" si="1"/>
        <v>59.073</v>
      </c>
      <c r="H54" s="50">
        <f>RANK(G54,$G$4:$G$133,)</f>
        <v>51</v>
      </c>
      <c r="I54" s="29"/>
      <c r="J54" s="30"/>
      <c r="K54" s="30"/>
      <c r="L54" s="30"/>
      <c r="M54" s="31"/>
      <c r="N54" s="57"/>
      <c r="O54" s="50"/>
    </row>
    <row r="55" ht="45" customHeight="1" spans="1:15">
      <c r="A55" s="48">
        <v>52</v>
      </c>
      <c r="B55" s="115" t="s">
        <v>326</v>
      </c>
      <c r="C55" s="115" t="s">
        <v>80</v>
      </c>
      <c r="D55" s="50">
        <v>84.34</v>
      </c>
      <c r="E55" s="50">
        <v>0</v>
      </c>
      <c r="F55" s="50">
        <f t="shared" si="0"/>
        <v>84.34</v>
      </c>
      <c r="G55" s="50">
        <f t="shared" si="1"/>
        <v>59.038</v>
      </c>
      <c r="H55" s="50">
        <f>RANK(G55,$G$4:$G$133,)</f>
        <v>52</v>
      </c>
      <c r="I55" s="75"/>
      <c r="J55" s="76"/>
      <c r="K55" s="76"/>
      <c r="L55" s="76"/>
      <c r="M55" s="77"/>
      <c r="N55" s="57"/>
      <c r="O55" s="50"/>
    </row>
    <row r="56" ht="45" customHeight="1" spans="1:15">
      <c r="A56" s="48">
        <v>53</v>
      </c>
      <c r="B56" s="115" t="s">
        <v>327</v>
      </c>
      <c r="C56" s="115" t="s">
        <v>51</v>
      </c>
      <c r="D56" s="50">
        <v>84.32</v>
      </c>
      <c r="E56" s="50">
        <v>0</v>
      </c>
      <c r="F56" s="50">
        <f t="shared" si="0"/>
        <v>84.32</v>
      </c>
      <c r="G56" s="50">
        <f t="shared" si="1"/>
        <v>59.024</v>
      </c>
      <c r="H56" s="50">
        <f>RANK(G56,$G$4:$G$133,)</f>
        <v>53</v>
      </c>
      <c r="I56" s="61"/>
      <c r="J56" s="62"/>
      <c r="K56" s="62"/>
      <c r="L56" s="62"/>
      <c r="M56" s="63"/>
      <c r="N56" s="68"/>
      <c r="O56" s="50"/>
    </row>
    <row r="57" ht="45" customHeight="1" spans="1:15">
      <c r="A57" s="48">
        <v>54</v>
      </c>
      <c r="B57" s="115" t="s">
        <v>328</v>
      </c>
      <c r="C57" s="115" t="s">
        <v>68</v>
      </c>
      <c r="D57" s="50">
        <v>84.29</v>
      </c>
      <c r="E57" s="50">
        <v>0</v>
      </c>
      <c r="F57" s="50">
        <f t="shared" si="0"/>
        <v>84.29</v>
      </c>
      <c r="G57" s="50">
        <f t="shared" si="1"/>
        <v>59.003</v>
      </c>
      <c r="H57" s="50">
        <f>RANK(G57,$G$4:$G$133,)</f>
        <v>54</v>
      </c>
      <c r="I57" s="61"/>
      <c r="J57" s="62"/>
      <c r="K57" s="62"/>
      <c r="L57" s="62"/>
      <c r="M57" s="63"/>
      <c r="N57" s="48"/>
      <c r="O57" s="50"/>
    </row>
    <row r="58" ht="45" customHeight="1" spans="1:15">
      <c r="A58" s="48">
        <v>55</v>
      </c>
      <c r="B58" s="115" t="s">
        <v>329</v>
      </c>
      <c r="C58" s="115" t="s">
        <v>74</v>
      </c>
      <c r="D58" s="50">
        <v>84.22</v>
      </c>
      <c r="E58" s="50">
        <v>0</v>
      </c>
      <c r="F58" s="50">
        <f t="shared" si="0"/>
        <v>84.22</v>
      </c>
      <c r="G58" s="50">
        <f t="shared" si="1"/>
        <v>58.954</v>
      </c>
      <c r="H58" s="50">
        <f>RANK(G58,$G$4:$G$133,)</f>
        <v>55</v>
      </c>
      <c r="I58" s="29"/>
      <c r="J58" s="30"/>
      <c r="K58" s="30"/>
      <c r="L58" s="30"/>
      <c r="M58" s="31"/>
      <c r="N58" s="57"/>
      <c r="O58" s="50"/>
    </row>
    <row r="59" ht="45" customHeight="1" spans="1:15">
      <c r="A59" s="48">
        <v>56</v>
      </c>
      <c r="B59" s="115" t="s">
        <v>330</v>
      </c>
      <c r="C59" s="115" t="s">
        <v>331</v>
      </c>
      <c r="D59" s="50">
        <v>84.2</v>
      </c>
      <c r="E59" s="50">
        <v>0</v>
      </c>
      <c r="F59" s="50">
        <f t="shared" si="0"/>
        <v>84.2</v>
      </c>
      <c r="G59" s="50">
        <f t="shared" si="1"/>
        <v>58.94</v>
      </c>
      <c r="H59" s="50">
        <f>RANK(G59,$G$4:$G$133,)</f>
        <v>56</v>
      </c>
      <c r="I59" s="29"/>
      <c r="J59" s="30"/>
      <c r="K59" s="30"/>
      <c r="L59" s="30"/>
      <c r="M59" s="31"/>
      <c r="N59" s="57"/>
      <c r="O59" s="50"/>
    </row>
    <row r="60" ht="45" customHeight="1" spans="1:15">
      <c r="A60" s="48">
        <v>57</v>
      </c>
      <c r="B60" s="115" t="s">
        <v>332</v>
      </c>
      <c r="C60" s="115" t="s">
        <v>75</v>
      </c>
      <c r="D60" s="50">
        <v>84.17</v>
      </c>
      <c r="E60" s="50">
        <v>0</v>
      </c>
      <c r="F60" s="50">
        <f t="shared" si="0"/>
        <v>84.17</v>
      </c>
      <c r="G60" s="50">
        <f t="shared" si="1"/>
        <v>58.919</v>
      </c>
      <c r="H60" s="50">
        <f>RANK(G60,$G$4:$G$133,)</f>
        <v>57</v>
      </c>
      <c r="I60" s="58"/>
      <c r="J60" s="59"/>
      <c r="K60" s="59"/>
      <c r="L60" s="59"/>
      <c r="M60" s="60"/>
      <c r="N60" s="57"/>
      <c r="O60" s="50"/>
    </row>
    <row r="61" ht="45" customHeight="1" spans="1:15">
      <c r="A61" s="48">
        <v>58</v>
      </c>
      <c r="B61" s="115" t="s">
        <v>333</v>
      </c>
      <c r="C61" s="115" t="s">
        <v>334</v>
      </c>
      <c r="D61" s="50">
        <v>83.81</v>
      </c>
      <c r="E61" s="50">
        <v>0</v>
      </c>
      <c r="F61" s="50">
        <f t="shared" si="0"/>
        <v>83.81</v>
      </c>
      <c r="G61" s="50">
        <f t="shared" si="1"/>
        <v>58.667</v>
      </c>
      <c r="H61" s="50">
        <f>RANK(G61,$G$4:$G$133,)</f>
        <v>58</v>
      </c>
      <c r="I61" s="61"/>
      <c r="J61" s="62"/>
      <c r="K61" s="62"/>
      <c r="L61" s="62"/>
      <c r="M61" s="63"/>
      <c r="N61" s="68"/>
      <c r="O61" s="50"/>
    </row>
    <row r="62" ht="45" customHeight="1" spans="1:15">
      <c r="A62" s="48">
        <v>59</v>
      </c>
      <c r="B62" s="115" t="s">
        <v>335</v>
      </c>
      <c r="C62" s="115" t="s">
        <v>86</v>
      </c>
      <c r="D62" s="50">
        <v>83.69</v>
      </c>
      <c r="E62" s="50">
        <v>0</v>
      </c>
      <c r="F62" s="50">
        <f t="shared" si="0"/>
        <v>83.69</v>
      </c>
      <c r="G62" s="50">
        <f t="shared" si="1"/>
        <v>58.583</v>
      </c>
      <c r="H62" s="50">
        <f>RANK(G62,$G$4:$G$133,)</f>
        <v>59</v>
      </c>
      <c r="I62" s="61"/>
      <c r="J62" s="62"/>
      <c r="K62" s="62"/>
      <c r="L62" s="62"/>
      <c r="M62" s="63"/>
      <c r="N62" s="57"/>
      <c r="O62" s="50"/>
    </row>
    <row r="63" ht="45" customHeight="1" spans="1:15">
      <c r="A63" s="48">
        <v>61</v>
      </c>
      <c r="B63" s="115" t="s">
        <v>336</v>
      </c>
      <c r="C63" s="115" t="s">
        <v>81</v>
      </c>
      <c r="D63" s="50">
        <v>83.51</v>
      </c>
      <c r="E63" s="50">
        <v>0</v>
      </c>
      <c r="F63" s="50">
        <f t="shared" si="0"/>
        <v>83.51</v>
      </c>
      <c r="G63" s="50">
        <f t="shared" si="1"/>
        <v>58.457</v>
      </c>
      <c r="H63" s="50">
        <f>RANK(G63,$G$4:$G$133,)</f>
        <v>60</v>
      </c>
      <c r="I63" s="58"/>
      <c r="J63" s="59"/>
      <c r="K63" s="59"/>
      <c r="L63" s="59"/>
      <c r="M63" s="60"/>
      <c r="N63" s="48"/>
      <c r="O63" s="50"/>
    </row>
    <row r="64" ht="45" customHeight="1" spans="1:15">
      <c r="A64" s="48">
        <v>60</v>
      </c>
      <c r="B64" s="115" t="s">
        <v>337</v>
      </c>
      <c r="C64" s="115" t="s">
        <v>97</v>
      </c>
      <c r="D64" s="50">
        <v>83.51</v>
      </c>
      <c r="E64" s="50">
        <v>0</v>
      </c>
      <c r="F64" s="50">
        <f t="shared" si="0"/>
        <v>83.51</v>
      </c>
      <c r="G64" s="50">
        <f t="shared" si="1"/>
        <v>58.457</v>
      </c>
      <c r="H64" s="50">
        <f>RANK(G64,$G$4:$G$133,)</f>
        <v>60</v>
      </c>
      <c r="I64" s="61"/>
      <c r="J64" s="62"/>
      <c r="K64" s="62"/>
      <c r="L64" s="62"/>
      <c r="M64" s="63"/>
      <c r="N64" s="68"/>
      <c r="O64" s="50"/>
    </row>
    <row r="65" ht="45" customHeight="1" spans="1:15">
      <c r="A65" s="48">
        <v>62</v>
      </c>
      <c r="B65" s="115" t="s">
        <v>338</v>
      </c>
      <c r="C65" s="115" t="s">
        <v>78</v>
      </c>
      <c r="D65" s="50">
        <v>83.32</v>
      </c>
      <c r="E65" s="50">
        <v>0</v>
      </c>
      <c r="F65" s="50">
        <f t="shared" si="0"/>
        <v>83.32</v>
      </c>
      <c r="G65" s="50">
        <f t="shared" si="1"/>
        <v>58.324</v>
      </c>
      <c r="H65" s="50">
        <f>RANK(G65,$G$4:$G$133,)</f>
        <v>62</v>
      </c>
      <c r="I65" s="29"/>
      <c r="J65" s="30"/>
      <c r="K65" s="30"/>
      <c r="L65" s="30"/>
      <c r="M65" s="31"/>
      <c r="N65" s="57"/>
      <c r="O65" s="50"/>
    </row>
    <row r="66" ht="45" customHeight="1" spans="1:15">
      <c r="A66" s="48">
        <v>63</v>
      </c>
      <c r="B66" s="115" t="s">
        <v>339</v>
      </c>
      <c r="C66" s="115" t="s">
        <v>340</v>
      </c>
      <c r="D66" s="50">
        <v>83.31</v>
      </c>
      <c r="E66" s="50">
        <v>0</v>
      </c>
      <c r="F66" s="50">
        <f t="shared" si="0"/>
        <v>83.31</v>
      </c>
      <c r="G66" s="50">
        <f t="shared" si="1"/>
        <v>58.317</v>
      </c>
      <c r="H66" s="50">
        <f>RANK(G66,$G$4:$G$133,)</f>
        <v>63</v>
      </c>
      <c r="I66" s="78"/>
      <c r="J66" s="79"/>
      <c r="K66" s="79"/>
      <c r="L66" s="79"/>
      <c r="M66" s="80"/>
      <c r="N66" s="48"/>
      <c r="O66" s="50"/>
    </row>
    <row r="67" ht="45" customHeight="1" spans="1:15">
      <c r="A67" s="48">
        <v>64</v>
      </c>
      <c r="B67" s="115" t="s">
        <v>341</v>
      </c>
      <c r="C67" s="115" t="s">
        <v>90</v>
      </c>
      <c r="D67" s="50">
        <v>83.21</v>
      </c>
      <c r="E67" s="50">
        <v>0</v>
      </c>
      <c r="F67" s="50">
        <f t="shared" si="0"/>
        <v>83.21</v>
      </c>
      <c r="G67" s="50">
        <f t="shared" si="1"/>
        <v>58.247</v>
      </c>
      <c r="H67" s="50">
        <f>RANK(G67,$G$4:$G$133,)</f>
        <v>64</v>
      </c>
      <c r="I67" s="58"/>
      <c r="J67" s="59"/>
      <c r="K67" s="59"/>
      <c r="L67" s="59"/>
      <c r="M67" s="60"/>
      <c r="N67" s="57"/>
      <c r="O67" s="50"/>
    </row>
    <row r="68" ht="45" customHeight="1" spans="1:15">
      <c r="A68" s="48">
        <v>65</v>
      </c>
      <c r="B68" s="115" t="s">
        <v>342</v>
      </c>
      <c r="C68" s="115" t="s">
        <v>93</v>
      </c>
      <c r="D68" s="50">
        <v>83.2</v>
      </c>
      <c r="E68" s="50">
        <v>0</v>
      </c>
      <c r="F68" s="50">
        <f t="shared" ref="F68:F131" si="2">D68+E68</f>
        <v>83.2</v>
      </c>
      <c r="G68" s="50">
        <f t="shared" ref="G68:G131" si="3">F68*0.7</f>
        <v>58.24</v>
      </c>
      <c r="H68" s="50">
        <f>RANK(G68,$G$4:$G$133,)</f>
        <v>65</v>
      </c>
      <c r="I68" s="58"/>
      <c r="J68" s="59"/>
      <c r="K68" s="59"/>
      <c r="L68" s="59"/>
      <c r="M68" s="60"/>
      <c r="N68" s="57"/>
      <c r="O68" s="50"/>
    </row>
    <row r="69" ht="45" customHeight="1" spans="1:15">
      <c r="A69" s="48">
        <v>66</v>
      </c>
      <c r="B69" s="115" t="s">
        <v>343</v>
      </c>
      <c r="C69" s="115" t="s">
        <v>76</v>
      </c>
      <c r="D69" s="50">
        <v>83.14</v>
      </c>
      <c r="E69" s="50">
        <v>0</v>
      </c>
      <c r="F69" s="50">
        <f t="shared" si="2"/>
        <v>83.14</v>
      </c>
      <c r="G69" s="50">
        <f t="shared" si="3"/>
        <v>58.198</v>
      </c>
      <c r="H69" s="50">
        <f>RANK(G69,$G$4:$G$133,)</f>
        <v>66</v>
      </c>
      <c r="I69" s="29"/>
      <c r="J69" s="30"/>
      <c r="K69" s="30"/>
      <c r="L69" s="30"/>
      <c r="M69" s="31"/>
      <c r="N69" s="57"/>
      <c r="O69" s="50"/>
    </row>
    <row r="70" ht="45" customHeight="1" spans="1:15">
      <c r="A70" s="48">
        <v>67</v>
      </c>
      <c r="B70" s="115" t="s">
        <v>344</v>
      </c>
      <c r="C70" s="115" t="s">
        <v>94</v>
      </c>
      <c r="D70" s="50">
        <v>83.14</v>
      </c>
      <c r="E70" s="50">
        <v>0</v>
      </c>
      <c r="F70" s="50">
        <f t="shared" si="2"/>
        <v>83.14</v>
      </c>
      <c r="G70" s="50">
        <f t="shared" si="3"/>
        <v>58.198</v>
      </c>
      <c r="H70" s="50">
        <f>RANK(G70,$G$4:$G$133,)</f>
        <v>66</v>
      </c>
      <c r="I70" s="61"/>
      <c r="J70" s="62"/>
      <c r="K70" s="62"/>
      <c r="L70" s="62"/>
      <c r="M70" s="63"/>
      <c r="N70" s="68"/>
      <c r="O70" s="50"/>
    </row>
    <row r="71" ht="45" customHeight="1" spans="1:15">
      <c r="A71" s="48">
        <v>68</v>
      </c>
      <c r="B71" s="115" t="s">
        <v>345</v>
      </c>
      <c r="C71" s="115" t="s">
        <v>48</v>
      </c>
      <c r="D71" s="50">
        <v>83.13</v>
      </c>
      <c r="E71" s="50">
        <v>0</v>
      </c>
      <c r="F71" s="50">
        <f t="shared" si="2"/>
        <v>83.13</v>
      </c>
      <c r="G71" s="50">
        <f t="shared" si="3"/>
        <v>58.191</v>
      </c>
      <c r="H71" s="50">
        <f>RANK(G71,$G$4:$G$133,)</f>
        <v>68</v>
      </c>
      <c r="I71" s="81"/>
      <c r="J71" s="82"/>
      <c r="K71" s="82"/>
      <c r="L71" s="82"/>
      <c r="M71" s="83"/>
      <c r="N71" s="48"/>
      <c r="O71" s="50"/>
    </row>
    <row r="72" ht="45" customHeight="1" spans="1:15">
      <c r="A72" s="48">
        <v>69</v>
      </c>
      <c r="B72" s="115" t="s">
        <v>346</v>
      </c>
      <c r="C72" s="115" t="s">
        <v>53</v>
      </c>
      <c r="D72" s="50">
        <v>83.07</v>
      </c>
      <c r="E72" s="50">
        <v>0</v>
      </c>
      <c r="F72" s="50">
        <f t="shared" si="2"/>
        <v>83.07</v>
      </c>
      <c r="G72" s="50">
        <f t="shared" si="3"/>
        <v>58.149</v>
      </c>
      <c r="H72" s="50">
        <f>RANK(G72,$G$4:$G$133,)</f>
        <v>69</v>
      </c>
      <c r="I72" s="58"/>
      <c r="J72" s="59"/>
      <c r="K72" s="59"/>
      <c r="L72" s="59"/>
      <c r="M72" s="60"/>
      <c r="N72" s="48"/>
      <c r="O72" s="50"/>
    </row>
    <row r="73" ht="45" customHeight="1" spans="1:15">
      <c r="A73" s="48">
        <v>70</v>
      </c>
      <c r="B73" s="115" t="s">
        <v>347</v>
      </c>
      <c r="C73" s="115" t="s">
        <v>95</v>
      </c>
      <c r="D73" s="50">
        <v>83.07</v>
      </c>
      <c r="E73" s="50">
        <v>0</v>
      </c>
      <c r="F73" s="50">
        <f t="shared" si="2"/>
        <v>83.07</v>
      </c>
      <c r="G73" s="50">
        <f t="shared" si="3"/>
        <v>58.149</v>
      </c>
      <c r="H73" s="50">
        <f>RANK(G73,$G$4:$G$133,)</f>
        <v>69</v>
      </c>
      <c r="I73" s="29"/>
      <c r="J73" s="30"/>
      <c r="K73" s="30"/>
      <c r="L73" s="30"/>
      <c r="M73" s="31"/>
      <c r="N73" s="57"/>
      <c r="O73" s="50"/>
    </row>
    <row r="74" ht="45" customHeight="1" spans="1:15">
      <c r="A74" s="48">
        <v>71</v>
      </c>
      <c r="B74" s="115" t="s">
        <v>348</v>
      </c>
      <c r="C74" s="12" t="s">
        <v>70</v>
      </c>
      <c r="D74" s="50">
        <v>83.06</v>
      </c>
      <c r="E74" s="50">
        <v>0</v>
      </c>
      <c r="F74" s="50">
        <f t="shared" si="2"/>
        <v>83.06</v>
      </c>
      <c r="G74" s="50">
        <f t="shared" si="3"/>
        <v>58.142</v>
      </c>
      <c r="H74" s="50">
        <f>RANK(G74,$G$4:$G$133,)</f>
        <v>71</v>
      </c>
      <c r="I74" s="61"/>
      <c r="J74" s="62"/>
      <c r="K74" s="62"/>
      <c r="L74" s="62"/>
      <c r="M74" s="63"/>
      <c r="N74" s="57"/>
      <c r="O74" s="50"/>
    </row>
    <row r="75" ht="45" customHeight="1" spans="1:15">
      <c r="A75" s="48">
        <v>72</v>
      </c>
      <c r="B75" s="115" t="s">
        <v>349</v>
      </c>
      <c r="C75" s="115" t="s">
        <v>88</v>
      </c>
      <c r="D75" s="50">
        <v>83.05</v>
      </c>
      <c r="E75" s="50">
        <v>0</v>
      </c>
      <c r="F75" s="50">
        <f t="shared" si="2"/>
        <v>83.05</v>
      </c>
      <c r="G75" s="50">
        <f t="shared" si="3"/>
        <v>58.135</v>
      </c>
      <c r="H75" s="50">
        <f>RANK(G75,$G$4:$G$133,)</f>
        <v>72</v>
      </c>
      <c r="I75" s="61"/>
      <c r="J75" s="62"/>
      <c r="K75" s="62"/>
      <c r="L75" s="62"/>
      <c r="M75" s="63"/>
      <c r="N75" s="68"/>
      <c r="O75" s="50"/>
    </row>
    <row r="76" ht="45" customHeight="1" spans="1:15">
      <c r="A76" s="48">
        <v>73</v>
      </c>
      <c r="B76" s="115" t="s">
        <v>350</v>
      </c>
      <c r="C76" s="115" t="s">
        <v>85</v>
      </c>
      <c r="D76" s="50">
        <v>83.01</v>
      </c>
      <c r="E76" s="51">
        <v>0</v>
      </c>
      <c r="F76" s="50">
        <f t="shared" si="2"/>
        <v>83.01</v>
      </c>
      <c r="G76" s="50">
        <f t="shared" si="3"/>
        <v>58.107</v>
      </c>
      <c r="H76" s="50">
        <f>RANK(G76,$G$4:$G$133,)</f>
        <v>73</v>
      </c>
      <c r="I76" s="61"/>
      <c r="J76" s="62"/>
      <c r="K76" s="62"/>
      <c r="L76" s="62"/>
      <c r="M76" s="63"/>
      <c r="N76" s="84"/>
      <c r="O76" s="50"/>
    </row>
    <row r="77" ht="45" customHeight="1" spans="1:15">
      <c r="A77" s="48">
        <v>74</v>
      </c>
      <c r="B77" s="115" t="s">
        <v>351</v>
      </c>
      <c r="C77" s="115" t="s">
        <v>103</v>
      </c>
      <c r="D77" s="50">
        <v>82.77</v>
      </c>
      <c r="E77" s="50">
        <v>0</v>
      </c>
      <c r="F77" s="50">
        <f t="shared" si="2"/>
        <v>82.77</v>
      </c>
      <c r="G77" s="50">
        <f t="shared" si="3"/>
        <v>57.939</v>
      </c>
      <c r="H77" s="50">
        <f>RANK(G77,$G$4:$G$133,)</f>
        <v>74</v>
      </c>
      <c r="I77" s="61"/>
      <c r="J77" s="62"/>
      <c r="K77" s="62"/>
      <c r="L77" s="62"/>
      <c r="M77" s="63"/>
      <c r="N77" s="57"/>
      <c r="O77" s="50"/>
    </row>
    <row r="78" ht="45" customHeight="1" spans="1:15">
      <c r="A78" s="48">
        <v>75</v>
      </c>
      <c r="B78" s="115" t="s">
        <v>352</v>
      </c>
      <c r="C78" s="115" t="s">
        <v>87</v>
      </c>
      <c r="D78" s="50">
        <v>82.76</v>
      </c>
      <c r="E78" s="50">
        <v>0</v>
      </c>
      <c r="F78" s="50">
        <f t="shared" si="2"/>
        <v>82.76</v>
      </c>
      <c r="G78" s="50">
        <f t="shared" si="3"/>
        <v>57.932</v>
      </c>
      <c r="H78" s="50">
        <f>RANK(G78,$G$4:$G$133,)</f>
        <v>75</v>
      </c>
      <c r="I78" s="61"/>
      <c r="J78" s="62"/>
      <c r="K78" s="62"/>
      <c r="L78" s="62"/>
      <c r="M78" s="63"/>
      <c r="N78" s="57"/>
      <c r="O78" s="50"/>
    </row>
    <row r="79" ht="45" customHeight="1" spans="1:15">
      <c r="A79" s="48">
        <v>76</v>
      </c>
      <c r="B79" s="115" t="s">
        <v>353</v>
      </c>
      <c r="C79" s="115" t="s">
        <v>98</v>
      </c>
      <c r="D79" s="50">
        <v>82.71</v>
      </c>
      <c r="E79" s="50">
        <v>0</v>
      </c>
      <c r="F79" s="50">
        <f t="shared" si="2"/>
        <v>82.71</v>
      </c>
      <c r="G79" s="50">
        <f t="shared" si="3"/>
        <v>57.897</v>
      </c>
      <c r="H79" s="50">
        <f>RANK(G79,$G$4:$G$133,)</f>
        <v>76</v>
      </c>
      <c r="I79" s="61"/>
      <c r="J79" s="62"/>
      <c r="K79" s="62"/>
      <c r="L79" s="62"/>
      <c r="M79" s="63"/>
      <c r="N79" s="57"/>
      <c r="O79" s="50"/>
    </row>
    <row r="80" ht="45" customHeight="1" spans="1:15">
      <c r="A80" s="48">
        <v>77</v>
      </c>
      <c r="B80" s="115" t="s">
        <v>354</v>
      </c>
      <c r="C80" s="115" t="s">
        <v>355</v>
      </c>
      <c r="D80" s="50">
        <v>82.7</v>
      </c>
      <c r="E80" s="50">
        <v>0</v>
      </c>
      <c r="F80" s="50">
        <f t="shared" si="2"/>
        <v>82.7</v>
      </c>
      <c r="G80" s="50">
        <f t="shared" si="3"/>
        <v>57.89</v>
      </c>
      <c r="H80" s="50">
        <f>RANK(G80,$G$4:$G$133,)</f>
        <v>77</v>
      </c>
      <c r="I80" s="61"/>
      <c r="J80" s="62"/>
      <c r="K80" s="62"/>
      <c r="L80" s="62"/>
      <c r="M80" s="63"/>
      <c r="N80" s="68"/>
      <c r="O80" s="50"/>
    </row>
    <row r="81" ht="45" customHeight="1" spans="1:15">
      <c r="A81" s="48">
        <v>78</v>
      </c>
      <c r="B81" s="115" t="s">
        <v>356</v>
      </c>
      <c r="C81" s="115" t="s">
        <v>105</v>
      </c>
      <c r="D81" s="50">
        <v>82.64</v>
      </c>
      <c r="E81" s="50">
        <v>0</v>
      </c>
      <c r="F81" s="50">
        <f t="shared" si="2"/>
        <v>82.64</v>
      </c>
      <c r="G81" s="50">
        <f t="shared" si="3"/>
        <v>57.848</v>
      </c>
      <c r="H81" s="50">
        <f>RANK(G81,$G$4:$G$133,)</f>
        <v>78</v>
      </c>
      <c r="I81" s="61"/>
      <c r="J81" s="62"/>
      <c r="K81" s="62"/>
      <c r="L81" s="62"/>
      <c r="M81" s="63"/>
      <c r="N81" s="68"/>
      <c r="O81" s="50"/>
    </row>
    <row r="82" ht="45" customHeight="1" spans="1:15">
      <c r="A82" s="48">
        <v>79</v>
      </c>
      <c r="B82" s="115" t="s">
        <v>357</v>
      </c>
      <c r="C82" s="115" t="s">
        <v>100</v>
      </c>
      <c r="D82" s="50">
        <v>82.51</v>
      </c>
      <c r="E82" s="50">
        <v>0</v>
      </c>
      <c r="F82" s="50">
        <f t="shared" si="2"/>
        <v>82.51</v>
      </c>
      <c r="G82" s="50">
        <f t="shared" si="3"/>
        <v>57.757</v>
      </c>
      <c r="H82" s="50">
        <f>RANK(G82,$G$4:$G$133,)</f>
        <v>79</v>
      </c>
      <c r="I82" s="61"/>
      <c r="J82" s="62"/>
      <c r="K82" s="62"/>
      <c r="L82" s="62"/>
      <c r="M82" s="63"/>
      <c r="N82" s="57"/>
      <c r="O82" s="50"/>
    </row>
    <row r="83" ht="45" customHeight="1" spans="1:15">
      <c r="A83" s="48">
        <v>80</v>
      </c>
      <c r="B83" s="115" t="s">
        <v>358</v>
      </c>
      <c r="C83" s="115" t="s">
        <v>101</v>
      </c>
      <c r="D83" s="50">
        <v>82.49</v>
      </c>
      <c r="E83" s="50">
        <v>0</v>
      </c>
      <c r="F83" s="50">
        <f t="shared" si="2"/>
        <v>82.49</v>
      </c>
      <c r="G83" s="50">
        <f t="shared" si="3"/>
        <v>57.743</v>
      </c>
      <c r="H83" s="50">
        <f>RANK(G83,$G$4:$G$133,)</f>
        <v>80</v>
      </c>
      <c r="I83" s="61"/>
      <c r="J83" s="62"/>
      <c r="K83" s="62"/>
      <c r="L83" s="62"/>
      <c r="M83" s="63"/>
      <c r="N83" s="68"/>
      <c r="O83" s="50"/>
    </row>
    <row r="84" ht="45" customHeight="1" spans="1:15">
      <c r="A84" s="48">
        <v>81</v>
      </c>
      <c r="B84" s="115" t="s">
        <v>359</v>
      </c>
      <c r="C84" s="115" t="s">
        <v>360</v>
      </c>
      <c r="D84" s="50">
        <v>82.37</v>
      </c>
      <c r="E84" s="50">
        <v>0</v>
      </c>
      <c r="F84" s="50">
        <f t="shared" si="2"/>
        <v>82.37</v>
      </c>
      <c r="G84" s="50">
        <f t="shared" si="3"/>
        <v>57.659</v>
      </c>
      <c r="H84" s="50">
        <f>RANK(G84,$G$4:$G$133,)</f>
        <v>81</v>
      </c>
      <c r="I84" s="29"/>
      <c r="J84" s="30"/>
      <c r="K84" s="30"/>
      <c r="L84" s="30"/>
      <c r="M84" s="31"/>
      <c r="N84" s="57"/>
      <c r="O84" s="50"/>
    </row>
    <row r="85" ht="45" customHeight="1" spans="1:15">
      <c r="A85" s="48">
        <v>82</v>
      </c>
      <c r="B85" s="115" t="s">
        <v>361</v>
      </c>
      <c r="C85" s="115" t="s">
        <v>89</v>
      </c>
      <c r="D85" s="50">
        <v>82.36</v>
      </c>
      <c r="E85" s="50">
        <v>0</v>
      </c>
      <c r="F85" s="50">
        <f t="shared" si="2"/>
        <v>82.36</v>
      </c>
      <c r="G85" s="50">
        <f t="shared" si="3"/>
        <v>57.652</v>
      </c>
      <c r="H85" s="50">
        <f>RANK(G85,$G$4:$G$133,)</f>
        <v>82</v>
      </c>
      <c r="I85" s="29"/>
      <c r="J85" s="30"/>
      <c r="K85" s="30"/>
      <c r="L85" s="30"/>
      <c r="M85" s="31"/>
      <c r="N85" s="57"/>
      <c r="O85" s="50"/>
    </row>
    <row r="86" ht="45" customHeight="1" spans="1:15">
      <c r="A86" s="48">
        <v>83</v>
      </c>
      <c r="B86" s="115" t="s">
        <v>362</v>
      </c>
      <c r="C86" s="115" t="s">
        <v>363</v>
      </c>
      <c r="D86" s="50">
        <v>82.15</v>
      </c>
      <c r="E86" s="50">
        <v>0</v>
      </c>
      <c r="F86" s="50">
        <f t="shared" si="2"/>
        <v>82.15</v>
      </c>
      <c r="G86" s="50">
        <f t="shared" si="3"/>
        <v>57.505</v>
      </c>
      <c r="H86" s="50">
        <f>RANK(G86,$G$4:$G$133,)</f>
        <v>83</v>
      </c>
      <c r="I86" s="61"/>
      <c r="J86" s="62"/>
      <c r="K86" s="62"/>
      <c r="L86" s="62"/>
      <c r="M86" s="63"/>
      <c r="N86" s="68"/>
      <c r="O86" s="50"/>
    </row>
    <row r="87" ht="45" customHeight="1" spans="1:15">
      <c r="A87" s="48">
        <v>84</v>
      </c>
      <c r="B87" s="115" t="s">
        <v>364</v>
      </c>
      <c r="C87" s="115" t="s">
        <v>106</v>
      </c>
      <c r="D87" s="50">
        <v>82.04</v>
      </c>
      <c r="E87" s="50">
        <v>0</v>
      </c>
      <c r="F87" s="50">
        <f t="shared" si="2"/>
        <v>82.04</v>
      </c>
      <c r="G87" s="50">
        <f t="shared" si="3"/>
        <v>57.428</v>
      </c>
      <c r="H87" s="50">
        <f>RANK(G87,$G$4:$G$133,)</f>
        <v>84</v>
      </c>
      <c r="I87" s="61"/>
      <c r="J87" s="62"/>
      <c r="K87" s="62"/>
      <c r="L87" s="62"/>
      <c r="M87" s="63"/>
      <c r="N87" s="57"/>
      <c r="O87" s="50"/>
    </row>
    <row r="88" ht="45" customHeight="1" spans="1:15">
      <c r="A88" s="48">
        <v>85</v>
      </c>
      <c r="B88" s="115" t="s">
        <v>365</v>
      </c>
      <c r="C88" s="115" t="s">
        <v>104</v>
      </c>
      <c r="D88" s="50">
        <v>81.95</v>
      </c>
      <c r="E88" s="50">
        <v>0</v>
      </c>
      <c r="F88" s="50">
        <f t="shared" si="2"/>
        <v>81.95</v>
      </c>
      <c r="G88" s="50">
        <f t="shared" si="3"/>
        <v>57.365</v>
      </c>
      <c r="H88" s="50">
        <f>RANK(G88,$G$4:$G$133,)</f>
        <v>85</v>
      </c>
      <c r="I88" s="61"/>
      <c r="J88" s="62"/>
      <c r="K88" s="62"/>
      <c r="L88" s="62"/>
      <c r="M88" s="63"/>
      <c r="N88" s="57"/>
      <c r="O88" s="50"/>
    </row>
    <row r="89" ht="45" customHeight="1" spans="1:15">
      <c r="A89" s="48">
        <v>86</v>
      </c>
      <c r="B89" s="115" t="s">
        <v>366</v>
      </c>
      <c r="C89" s="115" t="s">
        <v>107</v>
      </c>
      <c r="D89" s="50">
        <v>81.88</v>
      </c>
      <c r="E89" s="50">
        <v>0</v>
      </c>
      <c r="F89" s="50">
        <f t="shared" si="2"/>
        <v>81.88</v>
      </c>
      <c r="G89" s="50">
        <f t="shared" si="3"/>
        <v>57.316</v>
      </c>
      <c r="H89" s="50">
        <f>RANK(G89,$G$4:$G$133,)</f>
        <v>86</v>
      </c>
      <c r="I89" s="61"/>
      <c r="J89" s="62"/>
      <c r="K89" s="62"/>
      <c r="L89" s="62"/>
      <c r="M89" s="63"/>
      <c r="N89" s="68"/>
      <c r="O89" s="50"/>
    </row>
    <row r="90" ht="45" customHeight="1" spans="1:15">
      <c r="A90" s="48">
        <v>87</v>
      </c>
      <c r="B90" s="115" t="s">
        <v>367</v>
      </c>
      <c r="C90" s="115" t="s">
        <v>102</v>
      </c>
      <c r="D90" s="50">
        <v>77.82</v>
      </c>
      <c r="E90" s="50">
        <v>4</v>
      </c>
      <c r="F90" s="50">
        <f t="shared" si="2"/>
        <v>81.82</v>
      </c>
      <c r="G90" s="50">
        <f t="shared" si="3"/>
        <v>57.274</v>
      </c>
      <c r="H90" s="50">
        <f>RANK(G90,$G$4:$G$133,)</f>
        <v>87</v>
      </c>
      <c r="I90" s="58" t="s">
        <v>268</v>
      </c>
      <c r="J90" s="59"/>
      <c r="K90" s="59"/>
      <c r="L90" s="59"/>
      <c r="M90" s="60"/>
      <c r="N90" s="48"/>
      <c r="O90" s="50"/>
    </row>
    <row r="91" ht="45" customHeight="1" spans="1:15">
      <c r="A91" s="48">
        <v>88</v>
      </c>
      <c r="B91" s="115" t="s">
        <v>368</v>
      </c>
      <c r="C91" s="115" t="s">
        <v>109</v>
      </c>
      <c r="D91" s="50">
        <v>81.49</v>
      </c>
      <c r="E91" s="50">
        <v>0</v>
      </c>
      <c r="F91" s="50">
        <f t="shared" si="2"/>
        <v>81.49</v>
      </c>
      <c r="G91" s="50">
        <f t="shared" si="3"/>
        <v>57.043</v>
      </c>
      <c r="H91" s="50">
        <f>RANK(G91,$G$4:$G$133,)</f>
        <v>88</v>
      </c>
      <c r="I91" s="29"/>
      <c r="J91" s="30"/>
      <c r="K91" s="30"/>
      <c r="L91" s="30"/>
      <c r="M91" s="31"/>
      <c r="N91" s="57"/>
      <c r="O91" s="50"/>
    </row>
    <row r="92" ht="45" customHeight="1" spans="1:15">
      <c r="A92" s="48">
        <v>89</v>
      </c>
      <c r="B92" s="115" t="s">
        <v>369</v>
      </c>
      <c r="C92" s="115" t="s">
        <v>108</v>
      </c>
      <c r="D92" s="50">
        <v>81.45</v>
      </c>
      <c r="E92" s="50">
        <v>0</v>
      </c>
      <c r="F92" s="50">
        <f t="shared" si="2"/>
        <v>81.45</v>
      </c>
      <c r="G92" s="50">
        <f t="shared" si="3"/>
        <v>57.015</v>
      </c>
      <c r="H92" s="50">
        <f>RANK(G92,$G$4:$G$133,)</f>
        <v>89</v>
      </c>
      <c r="I92" s="29"/>
      <c r="J92" s="30"/>
      <c r="K92" s="30"/>
      <c r="L92" s="30"/>
      <c r="M92" s="31"/>
      <c r="N92" s="57"/>
      <c r="O92" s="50"/>
    </row>
    <row r="93" ht="45" customHeight="1" spans="1:15">
      <c r="A93" s="48">
        <v>90</v>
      </c>
      <c r="B93" s="115" t="s">
        <v>370</v>
      </c>
      <c r="C93" s="115" t="s">
        <v>371</v>
      </c>
      <c r="D93" s="50">
        <v>81.42</v>
      </c>
      <c r="E93" s="50">
        <v>0</v>
      </c>
      <c r="F93" s="50">
        <f t="shared" si="2"/>
        <v>81.42</v>
      </c>
      <c r="G93" s="50">
        <f t="shared" si="3"/>
        <v>56.994</v>
      </c>
      <c r="H93" s="50">
        <f>RANK(G93,$G$4:$G$133,)</f>
        <v>90</v>
      </c>
      <c r="I93" s="61"/>
      <c r="J93" s="62"/>
      <c r="K93" s="62"/>
      <c r="L93" s="62"/>
      <c r="M93" s="63"/>
      <c r="N93" s="57"/>
      <c r="O93" s="50"/>
    </row>
    <row r="94" ht="45" customHeight="1" spans="1:15">
      <c r="A94" s="48">
        <v>91</v>
      </c>
      <c r="B94" s="115" t="s">
        <v>372</v>
      </c>
      <c r="C94" s="115" t="s">
        <v>373</v>
      </c>
      <c r="D94" s="50">
        <v>81.1</v>
      </c>
      <c r="E94" s="50">
        <v>0</v>
      </c>
      <c r="F94" s="50">
        <f t="shared" si="2"/>
        <v>81.1</v>
      </c>
      <c r="G94" s="50">
        <f t="shared" si="3"/>
        <v>56.77</v>
      </c>
      <c r="H94" s="50">
        <f>RANK(G94,$G$4:$G$133,)</f>
        <v>91</v>
      </c>
      <c r="I94" s="61"/>
      <c r="J94" s="62"/>
      <c r="K94" s="62"/>
      <c r="L94" s="62"/>
      <c r="M94" s="63"/>
      <c r="N94" s="68"/>
      <c r="O94" s="50"/>
    </row>
    <row r="95" ht="45" customHeight="1" spans="1:15">
      <c r="A95" s="48">
        <v>92</v>
      </c>
      <c r="B95" s="115" t="s">
        <v>374</v>
      </c>
      <c r="C95" s="115" t="s">
        <v>114</v>
      </c>
      <c r="D95" s="50">
        <v>80.89</v>
      </c>
      <c r="E95" s="50">
        <v>0</v>
      </c>
      <c r="F95" s="50">
        <f t="shared" si="2"/>
        <v>80.89</v>
      </c>
      <c r="G95" s="50">
        <f t="shared" si="3"/>
        <v>56.623</v>
      </c>
      <c r="H95" s="50">
        <f>RANK(G95,$G$4:$G$133,)</f>
        <v>92</v>
      </c>
      <c r="I95" s="61"/>
      <c r="J95" s="62"/>
      <c r="K95" s="62"/>
      <c r="L95" s="62"/>
      <c r="M95" s="63"/>
      <c r="N95" s="68"/>
      <c r="O95" s="50"/>
    </row>
    <row r="96" ht="45" customHeight="1" spans="1:15">
      <c r="A96" s="48">
        <v>93</v>
      </c>
      <c r="B96" s="115" t="s">
        <v>375</v>
      </c>
      <c r="C96" s="115" t="s">
        <v>376</v>
      </c>
      <c r="D96" s="50">
        <v>80.72</v>
      </c>
      <c r="E96" s="50">
        <v>0</v>
      </c>
      <c r="F96" s="50">
        <f t="shared" si="2"/>
        <v>80.72</v>
      </c>
      <c r="G96" s="50">
        <f t="shared" si="3"/>
        <v>56.504</v>
      </c>
      <c r="H96" s="50">
        <f>RANK(G96,$G$4:$G$133,)</f>
        <v>93</v>
      </c>
      <c r="I96" s="29"/>
      <c r="J96" s="30"/>
      <c r="K96" s="30"/>
      <c r="L96" s="30"/>
      <c r="M96" s="31"/>
      <c r="N96" s="57"/>
      <c r="O96" s="50"/>
    </row>
    <row r="97" ht="45" customHeight="1" spans="1:15">
      <c r="A97" s="48">
        <v>94</v>
      </c>
      <c r="B97" s="115" t="s">
        <v>377</v>
      </c>
      <c r="C97" s="115" t="s">
        <v>117</v>
      </c>
      <c r="D97" s="50">
        <v>80.63</v>
      </c>
      <c r="E97" s="50">
        <v>0</v>
      </c>
      <c r="F97" s="50">
        <f t="shared" si="2"/>
        <v>80.63</v>
      </c>
      <c r="G97" s="50">
        <f t="shared" si="3"/>
        <v>56.441</v>
      </c>
      <c r="H97" s="50">
        <f>RANK(G97,$G$4:$G$133,)</f>
        <v>94</v>
      </c>
      <c r="I97" s="58"/>
      <c r="J97" s="59"/>
      <c r="K97" s="59"/>
      <c r="L97" s="59"/>
      <c r="M97" s="60"/>
      <c r="N97" s="57"/>
      <c r="O97" s="50"/>
    </row>
    <row r="98" ht="45" customHeight="1" spans="1:15">
      <c r="A98" s="48">
        <v>95</v>
      </c>
      <c r="B98" s="115" t="s">
        <v>378</v>
      </c>
      <c r="C98" s="115" t="s">
        <v>115</v>
      </c>
      <c r="D98" s="50">
        <v>80.6</v>
      </c>
      <c r="E98" s="50">
        <v>0</v>
      </c>
      <c r="F98" s="50">
        <f t="shared" si="2"/>
        <v>80.6</v>
      </c>
      <c r="G98" s="50">
        <f t="shared" si="3"/>
        <v>56.42</v>
      </c>
      <c r="H98" s="50">
        <f>RANK(G98,$G$4:$G$133,)</f>
        <v>95</v>
      </c>
      <c r="I98" s="58"/>
      <c r="J98" s="59"/>
      <c r="K98" s="59"/>
      <c r="L98" s="59"/>
      <c r="M98" s="60"/>
      <c r="N98" s="48"/>
      <c r="O98" s="50"/>
    </row>
    <row r="99" ht="45" customHeight="1" spans="1:15">
      <c r="A99" s="48">
        <v>96</v>
      </c>
      <c r="B99" s="115" t="s">
        <v>379</v>
      </c>
      <c r="C99" s="115" t="s">
        <v>116</v>
      </c>
      <c r="D99" s="50">
        <v>80.51</v>
      </c>
      <c r="E99" s="50">
        <v>0</v>
      </c>
      <c r="F99" s="50">
        <f t="shared" si="2"/>
        <v>80.51</v>
      </c>
      <c r="G99" s="50">
        <f t="shared" si="3"/>
        <v>56.357</v>
      </c>
      <c r="H99" s="50">
        <f>RANK(G99,$G$4:$G$133,)</f>
        <v>96</v>
      </c>
      <c r="I99" s="61"/>
      <c r="J99" s="62"/>
      <c r="K99" s="62"/>
      <c r="L99" s="62"/>
      <c r="M99" s="63"/>
      <c r="N99" s="57"/>
      <c r="O99" s="50"/>
    </row>
    <row r="100" ht="45" customHeight="1" spans="1:15">
      <c r="A100" s="48">
        <v>97</v>
      </c>
      <c r="B100" s="115" t="s">
        <v>380</v>
      </c>
      <c r="C100" s="115" t="s">
        <v>119</v>
      </c>
      <c r="D100" s="50">
        <v>80.33</v>
      </c>
      <c r="E100" s="50">
        <v>0</v>
      </c>
      <c r="F100" s="50">
        <f t="shared" si="2"/>
        <v>80.33</v>
      </c>
      <c r="G100" s="50">
        <f t="shared" si="3"/>
        <v>56.231</v>
      </c>
      <c r="H100" s="50">
        <f>RANK(G100,$G$4:$G$133,)</f>
        <v>97</v>
      </c>
      <c r="I100" s="58"/>
      <c r="J100" s="59"/>
      <c r="K100" s="59"/>
      <c r="L100" s="59"/>
      <c r="M100" s="60"/>
      <c r="N100" s="57"/>
      <c r="O100" s="50"/>
    </row>
    <row r="101" ht="45" customHeight="1" spans="1:15">
      <c r="A101" s="48">
        <v>98</v>
      </c>
      <c r="B101" s="115" t="s">
        <v>381</v>
      </c>
      <c r="C101" s="115" t="s">
        <v>113</v>
      </c>
      <c r="D101" s="50">
        <v>80.29</v>
      </c>
      <c r="E101" s="50">
        <v>0</v>
      </c>
      <c r="F101" s="50">
        <f t="shared" si="2"/>
        <v>80.29</v>
      </c>
      <c r="G101" s="50">
        <f t="shared" si="3"/>
        <v>56.203</v>
      </c>
      <c r="H101" s="50">
        <f>RANK(G101,$G$4:$G$133,)</f>
        <v>98</v>
      </c>
      <c r="I101" s="58"/>
      <c r="J101" s="59"/>
      <c r="K101" s="59"/>
      <c r="L101" s="59"/>
      <c r="M101" s="60"/>
      <c r="N101" s="48"/>
      <c r="O101" s="50"/>
    </row>
    <row r="102" ht="45" customHeight="1" spans="1:15">
      <c r="A102" s="48">
        <v>99</v>
      </c>
      <c r="B102" s="115" t="s">
        <v>382</v>
      </c>
      <c r="C102" s="115" t="s">
        <v>383</v>
      </c>
      <c r="D102" s="50">
        <v>80.18</v>
      </c>
      <c r="E102" s="50">
        <v>0</v>
      </c>
      <c r="F102" s="50">
        <f t="shared" si="2"/>
        <v>80.18</v>
      </c>
      <c r="G102" s="50">
        <f t="shared" si="3"/>
        <v>56.126</v>
      </c>
      <c r="H102" s="50">
        <f>RANK(G102,$G$4:$G$133,)</f>
        <v>99</v>
      </c>
      <c r="I102" s="61"/>
      <c r="J102" s="62"/>
      <c r="K102" s="62"/>
      <c r="L102" s="62"/>
      <c r="M102" s="63"/>
      <c r="N102" s="68"/>
      <c r="O102" s="50"/>
    </row>
    <row r="103" ht="45" customHeight="1" spans="1:15">
      <c r="A103" s="48">
        <v>100</v>
      </c>
      <c r="B103" s="115" t="s">
        <v>384</v>
      </c>
      <c r="C103" s="115" t="s">
        <v>118</v>
      </c>
      <c r="D103" s="50">
        <v>80.06</v>
      </c>
      <c r="E103" s="50">
        <v>0</v>
      </c>
      <c r="F103" s="50">
        <f t="shared" si="2"/>
        <v>80.06</v>
      </c>
      <c r="G103" s="50">
        <f t="shared" si="3"/>
        <v>56.042</v>
      </c>
      <c r="H103" s="50">
        <f>RANK(G103,$G$4:$G$133,)</f>
        <v>100</v>
      </c>
      <c r="I103" s="58"/>
      <c r="J103" s="59"/>
      <c r="K103" s="59"/>
      <c r="L103" s="59"/>
      <c r="M103" s="60"/>
      <c r="N103" s="48"/>
      <c r="O103" s="50"/>
    </row>
    <row r="104" ht="45" customHeight="1" spans="1:15">
      <c r="A104" s="48">
        <v>101</v>
      </c>
      <c r="B104" s="115" t="s">
        <v>385</v>
      </c>
      <c r="C104" s="115" t="s">
        <v>111</v>
      </c>
      <c r="D104" s="50">
        <v>79.84</v>
      </c>
      <c r="E104" s="50">
        <v>0</v>
      </c>
      <c r="F104" s="50">
        <f t="shared" si="2"/>
        <v>79.84</v>
      </c>
      <c r="G104" s="50">
        <f t="shared" si="3"/>
        <v>55.888</v>
      </c>
      <c r="H104" s="50">
        <f>RANK(G104,$G$4:$G$133,)</f>
        <v>101</v>
      </c>
      <c r="I104" s="61"/>
      <c r="J104" s="62"/>
      <c r="K104" s="62"/>
      <c r="L104" s="62"/>
      <c r="M104" s="63"/>
      <c r="N104" s="68"/>
      <c r="O104" s="50"/>
    </row>
    <row r="105" ht="45" customHeight="1" spans="1:15">
      <c r="A105" s="48">
        <v>102</v>
      </c>
      <c r="B105" s="115" t="s">
        <v>386</v>
      </c>
      <c r="C105" s="115" t="s">
        <v>387</v>
      </c>
      <c r="D105" s="50">
        <v>79.69</v>
      </c>
      <c r="E105" s="50">
        <v>0</v>
      </c>
      <c r="F105" s="50">
        <f t="shared" si="2"/>
        <v>79.69</v>
      </c>
      <c r="G105" s="50">
        <f t="shared" si="3"/>
        <v>55.783</v>
      </c>
      <c r="H105" s="50">
        <f>RANK(G105,$G$4:$G$133,)</f>
        <v>102</v>
      </c>
      <c r="I105" s="61"/>
      <c r="J105" s="62"/>
      <c r="K105" s="62"/>
      <c r="L105" s="62"/>
      <c r="M105" s="63"/>
      <c r="N105" s="57"/>
      <c r="O105" s="50"/>
    </row>
    <row r="106" ht="45" customHeight="1" spans="1:15">
      <c r="A106" s="48">
        <v>103</v>
      </c>
      <c r="B106" s="115" t="s">
        <v>388</v>
      </c>
      <c r="C106" s="115" t="s">
        <v>122</v>
      </c>
      <c r="D106" s="50">
        <v>78.7</v>
      </c>
      <c r="E106" s="50">
        <v>0</v>
      </c>
      <c r="F106" s="50">
        <f t="shared" si="2"/>
        <v>78.7</v>
      </c>
      <c r="G106" s="50">
        <f t="shared" si="3"/>
        <v>55.09</v>
      </c>
      <c r="H106" s="50">
        <f>RANK(G106,$G$4:$G$133,)</f>
        <v>103</v>
      </c>
      <c r="I106" s="29"/>
      <c r="J106" s="30"/>
      <c r="K106" s="30"/>
      <c r="L106" s="30"/>
      <c r="M106" s="31"/>
      <c r="N106" s="57"/>
      <c r="O106" s="50"/>
    </row>
    <row r="107" ht="45" customHeight="1" spans="1:15">
      <c r="A107" s="48">
        <v>104</v>
      </c>
      <c r="B107" s="115" t="s">
        <v>389</v>
      </c>
      <c r="C107" s="115" t="s">
        <v>125</v>
      </c>
      <c r="D107" s="50">
        <v>78.66</v>
      </c>
      <c r="E107" s="50">
        <v>0</v>
      </c>
      <c r="F107" s="50">
        <f t="shared" si="2"/>
        <v>78.66</v>
      </c>
      <c r="G107" s="50">
        <f t="shared" si="3"/>
        <v>55.062</v>
      </c>
      <c r="H107" s="50">
        <f>RANK(G107,$G$4:$G$133,)</f>
        <v>104</v>
      </c>
      <c r="I107" s="61"/>
      <c r="J107" s="62"/>
      <c r="K107" s="62"/>
      <c r="L107" s="62"/>
      <c r="M107" s="63"/>
      <c r="N107" s="57"/>
      <c r="O107" s="50"/>
    </row>
    <row r="108" ht="45" customHeight="1" spans="1:15">
      <c r="A108" s="48">
        <v>105</v>
      </c>
      <c r="B108" s="115" t="s">
        <v>390</v>
      </c>
      <c r="C108" s="115" t="s">
        <v>120</v>
      </c>
      <c r="D108" s="50">
        <v>78.32</v>
      </c>
      <c r="E108" s="50">
        <v>0</v>
      </c>
      <c r="F108" s="50">
        <f t="shared" si="2"/>
        <v>78.32</v>
      </c>
      <c r="G108" s="50">
        <f t="shared" si="3"/>
        <v>54.824</v>
      </c>
      <c r="H108" s="50">
        <f>RANK(G108,$G$4:$G$133,)</f>
        <v>105</v>
      </c>
      <c r="I108" s="61"/>
      <c r="J108" s="62"/>
      <c r="K108" s="62"/>
      <c r="L108" s="62"/>
      <c r="M108" s="63"/>
      <c r="N108" s="68"/>
      <c r="O108" s="50"/>
    </row>
    <row r="109" ht="45" customHeight="1" spans="1:15">
      <c r="A109" s="48">
        <v>106</v>
      </c>
      <c r="B109" s="115" t="s">
        <v>391</v>
      </c>
      <c r="C109" s="115" t="s">
        <v>127</v>
      </c>
      <c r="D109" s="50">
        <v>77.97</v>
      </c>
      <c r="E109" s="50">
        <v>0</v>
      </c>
      <c r="F109" s="50">
        <f t="shared" si="2"/>
        <v>77.97</v>
      </c>
      <c r="G109" s="50">
        <f t="shared" si="3"/>
        <v>54.579</v>
      </c>
      <c r="H109" s="50">
        <f>RANK(G109,$G$4:$G$133,)</f>
        <v>106</v>
      </c>
      <c r="I109" s="61"/>
      <c r="J109" s="62"/>
      <c r="K109" s="62"/>
      <c r="L109" s="62"/>
      <c r="M109" s="63"/>
      <c r="N109" s="68"/>
      <c r="O109" s="50"/>
    </row>
    <row r="110" ht="45" customHeight="1" spans="1:15">
      <c r="A110" s="48">
        <v>107</v>
      </c>
      <c r="B110" s="115" t="s">
        <v>392</v>
      </c>
      <c r="C110" s="115" t="s">
        <v>126</v>
      </c>
      <c r="D110" s="50">
        <v>77.66</v>
      </c>
      <c r="E110" s="50">
        <v>0</v>
      </c>
      <c r="F110" s="50">
        <f t="shared" si="2"/>
        <v>77.66</v>
      </c>
      <c r="G110" s="50">
        <f t="shared" si="3"/>
        <v>54.362</v>
      </c>
      <c r="H110" s="50">
        <f>RANK(G110,$G$4:$G$133,)</f>
        <v>107</v>
      </c>
      <c r="I110" s="58"/>
      <c r="J110" s="59"/>
      <c r="K110" s="59"/>
      <c r="L110" s="59"/>
      <c r="M110" s="60"/>
      <c r="N110" s="48"/>
      <c r="O110" s="50"/>
    </row>
    <row r="111" ht="45" customHeight="1" spans="1:15">
      <c r="A111" s="48">
        <v>108</v>
      </c>
      <c r="B111" s="115" t="s">
        <v>393</v>
      </c>
      <c r="C111" s="115" t="s">
        <v>394</v>
      </c>
      <c r="D111" s="50">
        <v>77.46</v>
      </c>
      <c r="E111" s="50">
        <v>0</v>
      </c>
      <c r="F111" s="50">
        <f t="shared" si="2"/>
        <v>77.46</v>
      </c>
      <c r="G111" s="50">
        <f t="shared" si="3"/>
        <v>54.222</v>
      </c>
      <c r="H111" s="50">
        <f>RANK(G111,$G$4:$G$133,)</f>
        <v>108</v>
      </c>
      <c r="I111" s="61"/>
      <c r="J111" s="62"/>
      <c r="K111" s="62"/>
      <c r="L111" s="62"/>
      <c r="M111" s="63"/>
      <c r="N111" s="57"/>
      <c r="O111" s="50"/>
    </row>
    <row r="112" ht="45" customHeight="1" spans="1:15">
      <c r="A112" s="48">
        <v>109</v>
      </c>
      <c r="B112" s="115" t="s">
        <v>395</v>
      </c>
      <c r="C112" s="115" t="s">
        <v>132</v>
      </c>
      <c r="D112" s="50">
        <v>76.99</v>
      </c>
      <c r="E112" s="50">
        <v>0</v>
      </c>
      <c r="F112" s="50">
        <f t="shared" si="2"/>
        <v>76.99</v>
      </c>
      <c r="G112" s="50">
        <f t="shared" si="3"/>
        <v>53.893</v>
      </c>
      <c r="H112" s="50">
        <f>RANK(G112,$G$4:$G$133,)</f>
        <v>109</v>
      </c>
      <c r="I112" s="58"/>
      <c r="J112" s="59"/>
      <c r="K112" s="59"/>
      <c r="L112" s="59"/>
      <c r="M112" s="60"/>
      <c r="N112" s="48"/>
      <c r="O112" s="50"/>
    </row>
    <row r="113" ht="45" customHeight="1" spans="1:15">
      <c r="A113" s="48">
        <v>110</v>
      </c>
      <c r="B113" s="115" t="s">
        <v>396</v>
      </c>
      <c r="C113" s="115" t="s">
        <v>131</v>
      </c>
      <c r="D113" s="50">
        <v>76.95</v>
      </c>
      <c r="E113" s="50">
        <v>0</v>
      </c>
      <c r="F113" s="50">
        <f t="shared" si="2"/>
        <v>76.95</v>
      </c>
      <c r="G113" s="50">
        <f t="shared" si="3"/>
        <v>53.865</v>
      </c>
      <c r="H113" s="50">
        <f>RANK(G113,$G$4:$G$133,)</f>
        <v>110</v>
      </c>
      <c r="I113" s="58"/>
      <c r="J113" s="59"/>
      <c r="K113" s="59"/>
      <c r="L113" s="59"/>
      <c r="M113" s="60"/>
      <c r="N113" s="48"/>
      <c r="O113" s="50"/>
    </row>
    <row r="114" ht="45" customHeight="1" spans="1:15">
      <c r="A114" s="48">
        <v>111</v>
      </c>
      <c r="B114" s="115" t="s">
        <v>397</v>
      </c>
      <c r="C114" s="115" t="s">
        <v>124</v>
      </c>
      <c r="D114" s="50">
        <v>76.84</v>
      </c>
      <c r="E114" s="50">
        <v>0</v>
      </c>
      <c r="F114" s="50">
        <f t="shared" si="2"/>
        <v>76.84</v>
      </c>
      <c r="G114" s="50">
        <f t="shared" si="3"/>
        <v>53.788</v>
      </c>
      <c r="H114" s="50">
        <f>RANK(G114,$G$4:$G$133,)</f>
        <v>111</v>
      </c>
      <c r="I114" s="61"/>
      <c r="J114" s="62"/>
      <c r="K114" s="62"/>
      <c r="L114" s="62"/>
      <c r="M114" s="63"/>
      <c r="N114" s="68"/>
      <c r="O114" s="50"/>
    </row>
    <row r="115" ht="45" customHeight="1" spans="1:15">
      <c r="A115" s="48">
        <v>112</v>
      </c>
      <c r="B115" s="115" t="s">
        <v>398</v>
      </c>
      <c r="C115" s="115" t="s">
        <v>130</v>
      </c>
      <c r="D115" s="50">
        <v>76.53</v>
      </c>
      <c r="E115" s="50">
        <v>0</v>
      </c>
      <c r="F115" s="50">
        <f t="shared" si="2"/>
        <v>76.53</v>
      </c>
      <c r="G115" s="50">
        <f t="shared" si="3"/>
        <v>53.571</v>
      </c>
      <c r="H115" s="50">
        <f>RANK(G115,$G$4:$G$133,)</f>
        <v>112</v>
      </c>
      <c r="I115" s="58"/>
      <c r="J115" s="59"/>
      <c r="K115" s="59"/>
      <c r="L115" s="59"/>
      <c r="M115" s="60"/>
      <c r="N115" s="48"/>
      <c r="O115" s="50"/>
    </row>
    <row r="116" ht="45" customHeight="1" spans="1:15">
      <c r="A116" s="48">
        <v>113</v>
      </c>
      <c r="B116" s="115" t="s">
        <v>399</v>
      </c>
      <c r="C116" s="115" t="s">
        <v>128</v>
      </c>
      <c r="D116" s="50">
        <v>76.39</v>
      </c>
      <c r="E116" s="50">
        <v>0</v>
      </c>
      <c r="F116" s="50">
        <f t="shared" si="2"/>
        <v>76.39</v>
      </c>
      <c r="G116" s="50">
        <f t="shared" si="3"/>
        <v>53.473</v>
      </c>
      <c r="H116" s="50">
        <f>RANK(G116,$G$4:$G$133,)</f>
        <v>113</v>
      </c>
      <c r="I116" s="58"/>
      <c r="J116" s="59"/>
      <c r="K116" s="59"/>
      <c r="L116" s="59"/>
      <c r="M116" s="60"/>
      <c r="N116" s="48"/>
      <c r="O116" s="50"/>
    </row>
    <row r="117" ht="45" customHeight="1" spans="1:15">
      <c r="A117" s="48">
        <v>114</v>
      </c>
      <c r="B117" s="115" t="s">
        <v>400</v>
      </c>
      <c r="C117" s="115" t="s">
        <v>135</v>
      </c>
      <c r="D117" s="50">
        <v>75.51</v>
      </c>
      <c r="E117" s="50">
        <v>0</v>
      </c>
      <c r="F117" s="50">
        <f t="shared" si="2"/>
        <v>75.51</v>
      </c>
      <c r="G117" s="50">
        <f t="shared" si="3"/>
        <v>52.857</v>
      </c>
      <c r="H117" s="50">
        <f>RANK(G117,$G$4:$G$133,)</f>
        <v>114</v>
      </c>
      <c r="I117" s="85"/>
      <c r="J117" s="86"/>
      <c r="K117" s="86"/>
      <c r="L117" s="86"/>
      <c r="M117" s="87"/>
      <c r="N117" s="48"/>
      <c r="O117" s="50"/>
    </row>
    <row r="118" ht="45" customHeight="1" spans="1:15">
      <c r="A118" s="48">
        <v>115</v>
      </c>
      <c r="B118" s="115" t="s">
        <v>401</v>
      </c>
      <c r="C118" s="115" t="s">
        <v>136</v>
      </c>
      <c r="D118" s="50">
        <v>75.24</v>
      </c>
      <c r="E118" s="50">
        <v>0</v>
      </c>
      <c r="F118" s="50">
        <f t="shared" si="2"/>
        <v>75.24</v>
      </c>
      <c r="G118" s="50">
        <f t="shared" si="3"/>
        <v>52.668</v>
      </c>
      <c r="H118" s="50">
        <f>RANK(G118,$G$4:$G$133,)</f>
        <v>115</v>
      </c>
      <c r="I118" s="61"/>
      <c r="J118" s="62"/>
      <c r="K118" s="62"/>
      <c r="L118" s="62"/>
      <c r="M118" s="63"/>
      <c r="N118" s="57"/>
      <c r="O118" s="50"/>
    </row>
    <row r="119" ht="45" customHeight="1" spans="1:15">
      <c r="A119" s="48">
        <v>116</v>
      </c>
      <c r="B119" s="115" t="s">
        <v>402</v>
      </c>
      <c r="C119" s="115" t="s">
        <v>134</v>
      </c>
      <c r="D119" s="50">
        <v>75.17</v>
      </c>
      <c r="E119" s="50">
        <v>0</v>
      </c>
      <c r="F119" s="50">
        <f t="shared" si="2"/>
        <v>75.17</v>
      </c>
      <c r="G119" s="50">
        <f t="shared" si="3"/>
        <v>52.619</v>
      </c>
      <c r="H119" s="50">
        <f>RANK(G119,$G$4:$G$133,)</f>
        <v>116</v>
      </c>
      <c r="I119" s="58"/>
      <c r="J119" s="59"/>
      <c r="K119" s="59"/>
      <c r="L119" s="59"/>
      <c r="M119" s="60"/>
      <c r="N119" s="57"/>
      <c r="O119" s="50"/>
    </row>
    <row r="120" ht="45" customHeight="1" spans="1:15">
      <c r="A120" s="48">
        <v>117</v>
      </c>
      <c r="B120" s="115" t="s">
        <v>403</v>
      </c>
      <c r="C120" s="115" t="s">
        <v>138</v>
      </c>
      <c r="D120" s="50">
        <v>74.71</v>
      </c>
      <c r="E120" s="50">
        <v>0</v>
      </c>
      <c r="F120" s="50">
        <f t="shared" si="2"/>
        <v>74.71</v>
      </c>
      <c r="G120" s="50">
        <f t="shared" si="3"/>
        <v>52.297</v>
      </c>
      <c r="H120" s="50">
        <f>RANK(G120,$G$4:$G$133,)</f>
        <v>117</v>
      </c>
      <c r="I120" s="61"/>
      <c r="J120" s="62"/>
      <c r="K120" s="62"/>
      <c r="L120" s="62"/>
      <c r="M120" s="63"/>
      <c r="N120" s="68"/>
      <c r="O120" s="50"/>
    </row>
    <row r="121" ht="45" customHeight="1" spans="1:15">
      <c r="A121" s="48">
        <v>118</v>
      </c>
      <c r="B121" s="115" t="s">
        <v>404</v>
      </c>
      <c r="C121" s="115" t="s">
        <v>133</v>
      </c>
      <c r="D121" s="50">
        <v>74.66</v>
      </c>
      <c r="E121" s="50">
        <v>0</v>
      </c>
      <c r="F121" s="50">
        <f t="shared" si="2"/>
        <v>74.66</v>
      </c>
      <c r="G121" s="50">
        <f t="shared" si="3"/>
        <v>52.262</v>
      </c>
      <c r="H121" s="50">
        <f>RANK(G121,$G$4:$G$133,)</f>
        <v>118</v>
      </c>
      <c r="I121" s="61"/>
      <c r="J121" s="62"/>
      <c r="K121" s="62"/>
      <c r="L121" s="62"/>
      <c r="M121" s="63"/>
      <c r="N121" s="68"/>
      <c r="O121" s="50"/>
    </row>
    <row r="122" ht="45" customHeight="1" spans="1:15">
      <c r="A122" s="48">
        <v>119</v>
      </c>
      <c r="B122" s="115" t="s">
        <v>405</v>
      </c>
      <c r="C122" s="115" t="s">
        <v>139</v>
      </c>
      <c r="D122" s="50">
        <v>73.2</v>
      </c>
      <c r="E122" s="50">
        <v>0</v>
      </c>
      <c r="F122" s="50">
        <f t="shared" si="2"/>
        <v>73.2</v>
      </c>
      <c r="G122" s="50">
        <f t="shared" si="3"/>
        <v>51.24</v>
      </c>
      <c r="H122" s="50">
        <f>RANK(G122,$G$4:$G$133,)</f>
        <v>119</v>
      </c>
      <c r="I122" s="61"/>
      <c r="J122" s="62"/>
      <c r="K122" s="62"/>
      <c r="L122" s="62"/>
      <c r="M122" s="63"/>
      <c r="N122" s="68"/>
      <c r="O122" s="50"/>
    </row>
    <row r="123" ht="45" customHeight="1" spans="1:15">
      <c r="A123" s="48">
        <v>120</v>
      </c>
      <c r="B123" s="115" t="s">
        <v>406</v>
      </c>
      <c r="C123" s="115" t="s">
        <v>137</v>
      </c>
      <c r="D123" s="50">
        <v>72.95</v>
      </c>
      <c r="E123" s="50">
        <v>0</v>
      </c>
      <c r="F123" s="50">
        <f t="shared" si="2"/>
        <v>72.95</v>
      </c>
      <c r="G123" s="50">
        <f t="shared" si="3"/>
        <v>51.065</v>
      </c>
      <c r="H123" s="50">
        <f>RANK(G123,$G$4:$G$133,)</f>
        <v>120</v>
      </c>
      <c r="I123" s="29"/>
      <c r="J123" s="30"/>
      <c r="K123" s="30"/>
      <c r="L123" s="30"/>
      <c r="M123" s="31"/>
      <c r="N123" s="57"/>
      <c r="O123" s="50"/>
    </row>
    <row r="124" ht="45" customHeight="1" spans="1:15">
      <c r="A124" s="48">
        <v>121</v>
      </c>
      <c r="B124" s="115" t="s">
        <v>407</v>
      </c>
      <c r="C124" s="115" t="s">
        <v>140</v>
      </c>
      <c r="D124" s="50">
        <v>72.89</v>
      </c>
      <c r="E124" s="50">
        <v>0</v>
      </c>
      <c r="F124" s="50">
        <f t="shared" si="2"/>
        <v>72.89</v>
      </c>
      <c r="G124" s="50">
        <f t="shared" si="3"/>
        <v>51.023</v>
      </c>
      <c r="H124" s="50">
        <f>RANK(G124,$G$4:$G$133,)</f>
        <v>121</v>
      </c>
      <c r="I124" s="29"/>
      <c r="J124" s="30"/>
      <c r="K124" s="30"/>
      <c r="L124" s="30"/>
      <c r="M124" s="31"/>
      <c r="N124" s="57"/>
      <c r="O124" s="50"/>
    </row>
    <row r="125" ht="45" customHeight="1" spans="1:15">
      <c r="A125" s="48">
        <v>122</v>
      </c>
      <c r="B125" s="115" t="s">
        <v>408</v>
      </c>
      <c r="C125" s="115" t="s">
        <v>142</v>
      </c>
      <c r="D125" s="50">
        <v>71.5</v>
      </c>
      <c r="E125" s="50">
        <v>0</v>
      </c>
      <c r="F125" s="50">
        <f t="shared" si="2"/>
        <v>71.5</v>
      </c>
      <c r="G125" s="50">
        <f t="shared" si="3"/>
        <v>50.05</v>
      </c>
      <c r="H125" s="50">
        <f>RANK(G125,$G$4:$G$133,)</f>
        <v>122</v>
      </c>
      <c r="I125" s="29"/>
      <c r="J125" s="30"/>
      <c r="K125" s="30"/>
      <c r="L125" s="30"/>
      <c r="M125" s="31"/>
      <c r="N125" s="57"/>
      <c r="O125" s="50"/>
    </row>
    <row r="126" ht="45" customHeight="1" spans="1:15">
      <c r="A126" s="48">
        <v>123</v>
      </c>
      <c r="B126" s="115" t="s">
        <v>409</v>
      </c>
      <c r="C126" s="115" t="s">
        <v>141</v>
      </c>
      <c r="D126" s="50">
        <v>71.09</v>
      </c>
      <c r="E126" s="50">
        <v>0</v>
      </c>
      <c r="F126" s="50">
        <f t="shared" si="2"/>
        <v>71.09</v>
      </c>
      <c r="G126" s="50">
        <f t="shared" si="3"/>
        <v>49.763</v>
      </c>
      <c r="H126" s="50">
        <f>RANK(G126,$G$4:$G$133,)</f>
        <v>123</v>
      </c>
      <c r="I126" s="61"/>
      <c r="J126" s="62"/>
      <c r="K126" s="62"/>
      <c r="L126" s="62"/>
      <c r="M126" s="63"/>
      <c r="N126" s="57"/>
      <c r="O126" s="50"/>
    </row>
    <row r="127" ht="45" customHeight="1" spans="1:15">
      <c r="A127" s="48">
        <v>124</v>
      </c>
      <c r="B127" s="115" t="s">
        <v>410</v>
      </c>
      <c r="C127" s="115" t="s">
        <v>143</v>
      </c>
      <c r="D127" s="50">
        <v>70.79</v>
      </c>
      <c r="E127" s="50">
        <v>0</v>
      </c>
      <c r="F127" s="50">
        <f t="shared" si="2"/>
        <v>70.79</v>
      </c>
      <c r="G127" s="50">
        <f t="shared" si="3"/>
        <v>49.553</v>
      </c>
      <c r="H127" s="50">
        <f>RANK(G127,$G$4:$G$133,)</f>
        <v>124</v>
      </c>
      <c r="I127" s="61"/>
      <c r="J127" s="62"/>
      <c r="K127" s="62"/>
      <c r="L127" s="62"/>
      <c r="M127" s="63"/>
      <c r="N127" s="57"/>
      <c r="O127" s="50"/>
    </row>
    <row r="128" ht="45" customHeight="1" spans="1:15">
      <c r="A128" s="48">
        <v>125</v>
      </c>
      <c r="B128" s="115" t="s">
        <v>411</v>
      </c>
      <c r="C128" s="115" t="s">
        <v>144</v>
      </c>
      <c r="D128" s="50">
        <v>67.67</v>
      </c>
      <c r="E128" s="50">
        <v>0</v>
      </c>
      <c r="F128" s="50">
        <f t="shared" si="2"/>
        <v>67.67</v>
      </c>
      <c r="G128" s="50">
        <f t="shared" si="3"/>
        <v>47.369</v>
      </c>
      <c r="H128" s="50">
        <f>RANK(G128,$G$4:$G$133,)</f>
        <v>125</v>
      </c>
      <c r="I128" s="29"/>
      <c r="J128" s="30"/>
      <c r="K128" s="30"/>
      <c r="L128" s="30"/>
      <c r="M128" s="31"/>
      <c r="N128" s="57"/>
      <c r="O128" s="50"/>
    </row>
    <row r="129" ht="45" customHeight="1" spans="1:15">
      <c r="A129" s="48">
        <v>126</v>
      </c>
      <c r="B129" s="115" t="s">
        <v>412</v>
      </c>
      <c r="C129" s="115" t="s">
        <v>145</v>
      </c>
      <c r="D129" s="50">
        <v>67.35</v>
      </c>
      <c r="E129" s="50">
        <v>0</v>
      </c>
      <c r="F129" s="50">
        <f t="shared" si="2"/>
        <v>67.35</v>
      </c>
      <c r="G129" s="50">
        <f t="shared" si="3"/>
        <v>47.145</v>
      </c>
      <c r="H129" s="50">
        <f>RANK(G129,$G$4:$G$133,)</f>
        <v>126</v>
      </c>
      <c r="I129" s="61"/>
      <c r="J129" s="62"/>
      <c r="K129" s="62"/>
      <c r="L129" s="62"/>
      <c r="M129" s="63"/>
      <c r="N129" s="68"/>
      <c r="O129" s="50"/>
    </row>
    <row r="130" ht="45" customHeight="1" spans="1:15">
      <c r="A130" s="48">
        <v>127</v>
      </c>
      <c r="B130" s="115" t="s">
        <v>413</v>
      </c>
      <c r="C130" s="115" t="s">
        <v>146</v>
      </c>
      <c r="D130" s="50">
        <v>65.77</v>
      </c>
      <c r="E130" s="50">
        <v>0</v>
      </c>
      <c r="F130" s="50">
        <f t="shared" si="2"/>
        <v>65.77</v>
      </c>
      <c r="G130" s="50">
        <f t="shared" si="3"/>
        <v>46.039</v>
      </c>
      <c r="H130" s="50">
        <f>RANK(G130,$G$4:$G$133,)</f>
        <v>127</v>
      </c>
      <c r="I130" s="61"/>
      <c r="J130" s="62"/>
      <c r="K130" s="62"/>
      <c r="L130" s="62"/>
      <c r="M130" s="63"/>
      <c r="N130" s="68"/>
      <c r="O130" s="50"/>
    </row>
    <row r="131" ht="45" customHeight="1" spans="1:15">
      <c r="A131" s="48">
        <v>128</v>
      </c>
      <c r="B131" s="115" t="s">
        <v>414</v>
      </c>
      <c r="C131" s="115" t="s">
        <v>147</v>
      </c>
      <c r="D131" s="50">
        <v>63.01</v>
      </c>
      <c r="E131" s="50">
        <v>0</v>
      </c>
      <c r="F131" s="50">
        <f t="shared" si="2"/>
        <v>63.01</v>
      </c>
      <c r="G131" s="50">
        <f t="shared" si="3"/>
        <v>44.107</v>
      </c>
      <c r="H131" s="50">
        <f>RANK(G131,$G$4:$G$133,)</f>
        <v>128</v>
      </c>
      <c r="I131" s="81"/>
      <c r="J131" s="82"/>
      <c r="K131" s="82"/>
      <c r="L131" s="82"/>
      <c r="M131" s="83"/>
      <c r="N131" s="48"/>
      <c r="O131" s="50"/>
    </row>
    <row r="132" ht="45" customHeight="1" spans="1:15">
      <c r="A132" s="48">
        <v>129</v>
      </c>
      <c r="B132" s="115" t="s">
        <v>415</v>
      </c>
      <c r="C132" s="115" t="s">
        <v>149</v>
      </c>
      <c r="D132" s="50">
        <v>60.76</v>
      </c>
      <c r="E132" s="50">
        <v>0</v>
      </c>
      <c r="F132" s="50">
        <f>D132+E132</f>
        <v>60.76</v>
      </c>
      <c r="G132" s="50">
        <f>F132*0.7</f>
        <v>42.532</v>
      </c>
      <c r="H132" s="50">
        <f>RANK(G132,$G$4:$G$133,)</f>
        <v>129</v>
      </c>
      <c r="I132" s="29"/>
      <c r="J132" s="30"/>
      <c r="K132" s="30"/>
      <c r="L132" s="30"/>
      <c r="M132" s="31"/>
      <c r="N132" s="57"/>
      <c r="O132" s="50"/>
    </row>
    <row r="133" ht="45" customHeight="1" spans="1:15">
      <c r="A133" s="48">
        <v>130</v>
      </c>
      <c r="B133" s="115" t="s">
        <v>416</v>
      </c>
      <c r="C133" s="115" t="s">
        <v>148</v>
      </c>
      <c r="D133" s="50">
        <v>60.57</v>
      </c>
      <c r="E133" s="50">
        <v>0</v>
      </c>
      <c r="F133" s="50">
        <f>D133+E133</f>
        <v>60.57</v>
      </c>
      <c r="G133" s="50">
        <f>F133*0.7</f>
        <v>42.399</v>
      </c>
      <c r="H133" s="50">
        <f>RANK(G133,$G$4:$G$133,)</f>
        <v>130</v>
      </c>
      <c r="I133" s="78"/>
      <c r="J133" s="79"/>
      <c r="K133" s="79"/>
      <c r="L133" s="79"/>
      <c r="M133" s="80"/>
      <c r="N133" s="48"/>
      <c r="O133" s="50"/>
    </row>
    <row r="135" ht="45" customHeight="1" spans="2:14">
      <c r="B135" s="1"/>
      <c r="D135" s="46" t="s">
        <v>150</v>
      </c>
      <c r="E135" s="46"/>
      <c r="F135" s="46"/>
      <c r="G135" s="46" t="s">
        <v>151</v>
      </c>
      <c r="H135" s="46"/>
      <c r="I135" s="2"/>
      <c r="J135" s="2"/>
      <c r="K135" s="2"/>
      <c r="L135" s="2"/>
      <c r="M135" s="2"/>
      <c r="N135" s="2"/>
    </row>
  </sheetData>
  <sortState ref="A4:P133">
    <sortCondition ref="H4:H133"/>
  </sortState>
  <mergeCells count="132">
    <mergeCell ref="A1:O1"/>
    <mergeCell ref="I3:M3"/>
    <mergeCell ref="I4:M4"/>
    <mergeCell ref="I5:M5"/>
    <mergeCell ref="I6:M6"/>
    <mergeCell ref="I7:M7"/>
    <mergeCell ref="I8:M8"/>
    <mergeCell ref="I9:M9"/>
    <mergeCell ref="I10:M10"/>
    <mergeCell ref="I11:M11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I32:M32"/>
    <mergeCell ref="I33:M33"/>
    <mergeCell ref="I34:M34"/>
    <mergeCell ref="I35:M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2:M52"/>
    <mergeCell ref="I53:M53"/>
    <mergeCell ref="I54:M54"/>
    <mergeCell ref="I55:M55"/>
    <mergeCell ref="I56:M56"/>
    <mergeCell ref="I57:M57"/>
    <mergeCell ref="I58:M58"/>
    <mergeCell ref="I59:M59"/>
    <mergeCell ref="I60:M60"/>
    <mergeCell ref="I61:M61"/>
    <mergeCell ref="I62:M62"/>
    <mergeCell ref="I63:M63"/>
    <mergeCell ref="I64:M64"/>
    <mergeCell ref="I65:M65"/>
    <mergeCell ref="I66:M66"/>
    <mergeCell ref="I67:M67"/>
    <mergeCell ref="I68:M68"/>
    <mergeCell ref="I69:M69"/>
    <mergeCell ref="I70:M70"/>
    <mergeCell ref="I71:M71"/>
    <mergeCell ref="I72:M72"/>
    <mergeCell ref="I73:M73"/>
    <mergeCell ref="I74:M74"/>
    <mergeCell ref="I75:M75"/>
    <mergeCell ref="I76:M76"/>
    <mergeCell ref="I77:M77"/>
    <mergeCell ref="I78:M78"/>
    <mergeCell ref="I79:M79"/>
    <mergeCell ref="I80:M80"/>
    <mergeCell ref="I81:M81"/>
    <mergeCell ref="I82:M82"/>
    <mergeCell ref="I83:M83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3:M93"/>
    <mergeCell ref="I94:M94"/>
    <mergeCell ref="I95:M95"/>
    <mergeCell ref="I96:M96"/>
    <mergeCell ref="I97:M97"/>
    <mergeCell ref="I98:M98"/>
    <mergeCell ref="I99:M99"/>
    <mergeCell ref="I100:M100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109:M109"/>
    <mergeCell ref="I110:M110"/>
    <mergeCell ref="I111:M111"/>
    <mergeCell ref="I112:M112"/>
    <mergeCell ref="I113:M113"/>
    <mergeCell ref="I114:M114"/>
    <mergeCell ref="I115:M115"/>
    <mergeCell ref="I116:M116"/>
    <mergeCell ref="I117:M117"/>
    <mergeCell ref="I118:M118"/>
    <mergeCell ref="I119:M119"/>
    <mergeCell ref="I120:M120"/>
    <mergeCell ref="I121:M121"/>
    <mergeCell ref="I122:M122"/>
    <mergeCell ref="I123:M123"/>
    <mergeCell ref="I124:M124"/>
    <mergeCell ref="I125:M125"/>
    <mergeCell ref="I126:M126"/>
    <mergeCell ref="I127:M127"/>
    <mergeCell ref="I128:M128"/>
    <mergeCell ref="I129:M129"/>
    <mergeCell ref="I130:M130"/>
    <mergeCell ref="I131:M131"/>
    <mergeCell ref="I132:M132"/>
    <mergeCell ref="I133:M133"/>
  </mergeCells>
  <pageMargins left="0.75" right="0.75" top="0.511805555555556" bottom="0.511805555555556" header="0.5" footer="0.5"/>
  <pageSetup paperSize="9" scale="6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4"/>
  <sheetViews>
    <sheetView tabSelected="1" zoomScale="70" zoomScaleNormal="70" workbookViewId="0">
      <selection activeCell="Z5" sqref="Z5"/>
    </sheetView>
  </sheetViews>
  <sheetFormatPr defaultColWidth="9" defaultRowHeight="80" customHeight="1"/>
  <cols>
    <col min="1" max="1" width="6.38333333333333" style="4"/>
    <col min="2" max="2" width="8.75" style="5" customWidth="1"/>
    <col min="3" max="3" width="8.63333333333333" style="4" customWidth="1"/>
    <col min="4" max="5" width="22" style="5" customWidth="1"/>
    <col min="6" max="7" width="11.25" style="5" customWidth="1"/>
    <col min="8" max="8" width="16.6" style="5" customWidth="1"/>
    <col min="9" max="9" width="16.5" style="5" customWidth="1"/>
    <col min="10" max="10" width="13.8833333333333" style="6" customWidth="1"/>
    <col min="11" max="11" width="11.25" style="6" customWidth="1"/>
    <col min="12" max="12" width="6.38333333333333" style="6" customWidth="1"/>
    <col min="13" max="13" width="11.25" style="6" customWidth="1"/>
    <col min="14" max="14" width="20.1333333333333" style="6" customWidth="1"/>
    <col min="15" max="15" width="11.25" style="4" customWidth="1"/>
    <col min="16" max="16" width="12.675" style="4" customWidth="1"/>
    <col min="17" max="16384" width="9" style="4"/>
  </cols>
  <sheetData>
    <row r="1" s="1" customFormat="1" ht="45" customHeight="1" spans="1:14">
      <c r="A1" s="7" t="s">
        <v>417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18.75" spans="1:3">
      <c r="A2" s="8" t="s">
        <v>1</v>
      </c>
      <c r="B2" s="8"/>
      <c r="C2" s="8"/>
    </row>
    <row r="3" customHeight="1" spans="1:16">
      <c r="A3" s="9" t="s">
        <v>2</v>
      </c>
      <c r="B3" s="9" t="s">
        <v>3</v>
      </c>
      <c r="C3" s="9" t="s">
        <v>4</v>
      </c>
      <c r="D3" s="9" t="s">
        <v>418</v>
      </c>
      <c r="E3" s="9" t="s">
        <v>419</v>
      </c>
      <c r="F3" s="9" t="s">
        <v>155</v>
      </c>
      <c r="G3" s="9" t="s">
        <v>156</v>
      </c>
      <c r="H3" s="10" t="s">
        <v>420</v>
      </c>
      <c r="I3" s="9" t="s">
        <v>421</v>
      </c>
      <c r="J3" s="16" t="s">
        <v>159</v>
      </c>
      <c r="K3" s="17"/>
      <c r="L3" s="17"/>
      <c r="M3" s="17"/>
      <c r="N3" s="18"/>
      <c r="O3" s="9" t="s">
        <v>16</v>
      </c>
      <c r="P3" s="9" t="s">
        <v>17</v>
      </c>
    </row>
    <row r="4" s="3" customFormat="1" ht="141" customHeight="1" spans="1:16">
      <c r="A4" s="11">
        <v>1</v>
      </c>
      <c r="B4" s="12">
        <v>22030009</v>
      </c>
      <c r="C4" s="12" t="s">
        <v>24</v>
      </c>
      <c r="D4" s="11">
        <v>50</v>
      </c>
      <c r="E4" s="11">
        <v>45</v>
      </c>
      <c r="F4" s="11">
        <v>0</v>
      </c>
      <c r="G4" s="11">
        <f>SUM(D4:F4)</f>
        <v>95</v>
      </c>
      <c r="H4" s="11">
        <f t="shared" ref="H4:H67" si="0">G4*0.1</f>
        <v>9.5</v>
      </c>
      <c r="I4" s="11">
        <f>RANK(H4,$H$4:$H$133,)</f>
        <v>1</v>
      </c>
      <c r="J4" s="19" t="s">
        <v>422</v>
      </c>
      <c r="K4" s="20"/>
      <c r="L4" s="20"/>
      <c r="M4" s="20"/>
      <c r="N4" s="21"/>
      <c r="O4" s="22"/>
      <c r="P4" s="22"/>
    </row>
    <row r="5" s="3" customFormat="1" ht="90" customHeight="1" spans="1:16">
      <c r="A5" s="11">
        <v>2</v>
      </c>
      <c r="B5" s="12">
        <v>22030060</v>
      </c>
      <c r="C5" s="12" t="s">
        <v>48</v>
      </c>
      <c r="D5" s="13">
        <v>50</v>
      </c>
      <c r="E5" s="11">
        <v>30</v>
      </c>
      <c r="F5" s="13">
        <v>0</v>
      </c>
      <c r="G5" s="11">
        <f>D5+E5</f>
        <v>80</v>
      </c>
      <c r="H5" s="11">
        <f t="shared" si="0"/>
        <v>8</v>
      </c>
      <c r="I5" s="11">
        <f>RANK(H5,$H$4:$H$133,)</f>
        <v>2</v>
      </c>
      <c r="J5" s="23" t="s">
        <v>423</v>
      </c>
      <c r="K5" s="24"/>
      <c r="L5" s="24"/>
      <c r="M5" s="24"/>
      <c r="N5" s="25"/>
      <c r="O5" s="22"/>
      <c r="P5" s="22"/>
    </row>
    <row r="6" s="3" customFormat="1" customHeight="1" spans="1:16">
      <c r="A6" s="11">
        <v>3</v>
      </c>
      <c r="B6" s="12">
        <v>22030082</v>
      </c>
      <c r="C6" s="12" t="s">
        <v>23</v>
      </c>
      <c r="D6" s="11">
        <v>50</v>
      </c>
      <c r="E6" s="11">
        <v>28</v>
      </c>
      <c r="F6" s="11">
        <v>0</v>
      </c>
      <c r="G6" s="11">
        <f>SUM(D6:F6)</f>
        <v>78</v>
      </c>
      <c r="H6" s="11">
        <f t="shared" si="0"/>
        <v>7.8</v>
      </c>
      <c r="I6" s="11">
        <f>RANK(H6,$H$4:$H$133,)</f>
        <v>3</v>
      </c>
      <c r="J6" s="23" t="s">
        <v>424</v>
      </c>
      <c r="K6" s="24"/>
      <c r="L6" s="24"/>
      <c r="M6" s="24"/>
      <c r="N6" s="25"/>
      <c r="O6" s="22"/>
      <c r="P6" s="22"/>
    </row>
    <row r="7" s="3" customFormat="1" customHeight="1" spans="1:16">
      <c r="A7" s="11">
        <v>4</v>
      </c>
      <c r="B7" s="12">
        <v>22030002</v>
      </c>
      <c r="C7" s="12" t="s">
        <v>18</v>
      </c>
      <c r="D7" s="11">
        <v>50</v>
      </c>
      <c r="E7" s="11">
        <v>26</v>
      </c>
      <c r="F7" s="11">
        <v>0</v>
      </c>
      <c r="G7" s="11">
        <f>SUM(D7:F7)</f>
        <v>76</v>
      </c>
      <c r="H7" s="11">
        <f t="shared" si="0"/>
        <v>7.6</v>
      </c>
      <c r="I7" s="11">
        <f>RANK(H7,$H$4:$H$133,)</f>
        <v>4</v>
      </c>
      <c r="J7" s="23" t="s">
        <v>425</v>
      </c>
      <c r="K7" s="24"/>
      <c r="L7" s="24"/>
      <c r="M7" s="24"/>
      <c r="N7" s="25"/>
      <c r="O7" s="22"/>
      <c r="P7" s="22"/>
    </row>
    <row r="8" s="3" customFormat="1" customHeight="1" spans="1:16">
      <c r="A8" s="11">
        <v>5</v>
      </c>
      <c r="B8" s="12">
        <v>22030061</v>
      </c>
      <c r="C8" s="12" t="s">
        <v>35</v>
      </c>
      <c r="D8" s="13">
        <v>50</v>
      </c>
      <c r="E8" s="11">
        <v>25</v>
      </c>
      <c r="F8" s="13">
        <v>0</v>
      </c>
      <c r="G8" s="11">
        <f>D8+E8</f>
        <v>75</v>
      </c>
      <c r="H8" s="11">
        <f t="shared" si="0"/>
        <v>7.5</v>
      </c>
      <c r="I8" s="11">
        <f>RANK(H8,$H$4:$H$133,)</f>
        <v>5</v>
      </c>
      <c r="J8" s="23" t="s">
        <v>426</v>
      </c>
      <c r="K8" s="24"/>
      <c r="L8" s="24"/>
      <c r="M8" s="24"/>
      <c r="N8" s="25"/>
      <c r="O8" s="22"/>
      <c r="P8" s="22"/>
    </row>
    <row r="9" s="3" customFormat="1" customHeight="1" spans="1:16">
      <c r="A9" s="11">
        <v>6</v>
      </c>
      <c r="B9" s="12">
        <v>22030064</v>
      </c>
      <c r="C9" s="12" t="s">
        <v>21</v>
      </c>
      <c r="D9" s="13">
        <v>50</v>
      </c>
      <c r="E9" s="11">
        <v>24</v>
      </c>
      <c r="F9" s="13">
        <v>0</v>
      </c>
      <c r="G9" s="11">
        <f>D9+E9</f>
        <v>74</v>
      </c>
      <c r="H9" s="11">
        <f t="shared" si="0"/>
        <v>7.4</v>
      </c>
      <c r="I9" s="11">
        <f>RANK(H9,$H$4:$H$133,)</f>
        <v>6</v>
      </c>
      <c r="J9" s="23" t="s">
        <v>427</v>
      </c>
      <c r="K9" s="24"/>
      <c r="L9" s="24"/>
      <c r="M9" s="24"/>
      <c r="N9" s="25"/>
      <c r="O9" s="22"/>
      <c r="P9" s="22"/>
    </row>
    <row r="10" s="3" customFormat="1" customHeight="1" spans="1:16">
      <c r="A10" s="11">
        <v>7</v>
      </c>
      <c r="B10" s="12">
        <v>22030040</v>
      </c>
      <c r="C10" s="12" t="s">
        <v>53</v>
      </c>
      <c r="D10" s="11">
        <v>50</v>
      </c>
      <c r="E10" s="11">
        <v>24</v>
      </c>
      <c r="F10" s="11">
        <v>0</v>
      </c>
      <c r="G10" s="11">
        <f>D10+E10</f>
        <v>74</v>
      </c>
      <c r="H10" s="11">
        <f t="shared" si="0"/>
        <v>7.4</v>
      </c>
      <c r="I10" s="11">
        <f>RANK(H10,$H$4:$H$133,)</f>
        <v>6</v>
      </c>
      <c r="J10" s="26" t="s">
        <v>428</v>
      </c>
      <c r="K10" s="27"/>
      <c r="L10" s="27"/>
      <c r="M10" s="27"/>
      <c r="N10" s="28"/>
      <c r="O10" s="22"/>
      <c r="P10" s="22"/>
    </row>
    <row r="11" s="3" customFormat="1" customHeight="1" spans="1:16">
      <c r="A11" s="11">
        <v>8</v>
      </c>
      <c r="B11" s="14">
        <v>22030068</v>
      </c>
      <c r="C11" s="14" t="s">
        <v>32</v>
      </c>
      <c r="D11" s="13">
        <v>50</v>
      </c>
      <c r="E11" s="11">
        <v>19</v>
      </c>
      <c r="F11" s="13">
        <v>0</v>
      </c>
      <c r="G11" s="11">
        <f>D11+E11</f>
        <v>69</v>
      </c>
      <c r="H11" s="11">
        <f t="shared" si="0"/>
        <v>6.9</v>
      </c>
      <c r="I11" s="11">
        <f>RANK(H11,$H$4:$H$133,)</f>
        <v>8</v>
      </c>
      <c r="J11" s="26" t="s">
        <v>429</v>
      </c>
      <c r="K11" s="27"/>
      <c r="L11" s="27"/>
      <c r="M11" s="27"/>
      <c r="N11" s="28"/>
      <c r="O11" s="22"/>
      <c r="P11" s="22"/>
    </row>
    <row r="12" s="3" customFormat="1" customHeight="1" spans="1:16">
      <c r="A12" s="11">
        <v>9</v>
      </c>
      <c r="B12" s="12">
        <v>22030085</v>
      </c>
      <c r="C12" s="12" t="s">
        <v>33</v>
      </c>
      <c r="D12" s="11">
        <v>50</v>
      </c>
      <c r="E12" s="11">
        <v>18</v>
      </c>
      <c r="F12" s="11">
        <v>0</v>
      </c>
      <c r="G12" s="11">
        <f>SUM(D12:F12)</f>
        <v>68</v>
      </c>
      <c r="H12" s="11">
        <f t="shared" si="0"/>
        <v>6.8</v>
      </c>
      <c r="I12" s="11">
        <f>RANK(H12,$H$4:$H$133,)</f>
        <v>9</v>
      </c>
      <c r="J12" s="23" t="s">
        <v>430</v>
      </c>
      <c r="K12" s="24"/>
      <c r="L12" s="24"/>
      <c r="M12" s="24"/>
      <c r="N12" s="25"/>
      <c r="O12" s="22"/>
      <c r="P12" s="22"/>
    </row>
    <row r="13" s="3" customFormat="1" ht="131" customHeight="1" spans="1:16">
      <c r="A13" s="11">
        <v>10</v>
      </c>
      <c r="B13" s="14">
        <v>22030070</v>
      </c>
      <c r="C13" s="14" t="s">
        <v>34</v>
      </c>
      <c r="D13" s="13">
        <v>50</v>
      </c>
      <c r="E13" s="11">
        <v>17</v>
      </c>
      <c r="F13" s="13">
        <v>0</v>
      </c>
      <c r="G13" s="11">
        <f t="shared" ref="G13:G20" si="1">D13+E13</f>
        <v>67</v>
      </c>
      <c r="H13" s="11">
        <f t="shared" si="0"/>
        <v>6.7</v>
      </c>
      <c r="I13" s="11">
        <f>RANK(H13,$H$4:$H$133,)</f>
        <v>10</v>
      </c>
      <c r="J13" s="19" t="s">
        <v>431</v>
      </c>
      <c r="K13" s="20"/>
      <c r="L13" s="20"/>
      <c r="M13" s="20"/>
      <c r="N13" s="21"/>
      <c r="O13" s="22"/>
      <c r="P13" s="22"/>
    </row>
    <row r="14" s="3" customFormat="1" customHeight="1" spans="1:16">
      <c r="A14" s="11">
        <v>11</v>
      </c>
      <c r="B14" s="14">
        <v>22030075</v>
      </c>
      <c r="C14" s="14" t="s">
        <v>42</v>
      </c>
      <c r="D14" s="13">
        <v>50</v>
      </c>
      <c r="E14" s="11">
        <v>17</v>
      </c>
      <c r="F14" s="13">
        <v>0</v>
      </c>
      <c r="G14" s="11">
        <f t="shared" si="1"/>
        <v>67</v>
      </c>
      <c r="H14" s="11">
        <f t="shared" si="0"/>
        <v>6.7</v>
      </c>
      <c r="I14" s="11">
        <f>RANK(H14,$H$4:$H$133,)</f>
        <v>10</v>
      </c>
      <c r="J14" s="26" t="s">
        <v>432</v>
      </c>
      <c r="K14" s="27"/>
      <c r="L14" s="27"/>
      <c r="M14" s="27"/>
      <c r="N14" s="28"/>
      <c r="O14" s="11"/>
      <c r="P14" s="11"/>
    </row>
    <row r="15" s="3" customFormat="1" customHeight="1" spans="1:16">
      <c r="A15" s="11">
        <v>12</v>
      </c>
      <c r="B15" s="12">
        <v>22030053</v>
      </c>
      <c r="C15" s="12" t="s">
        <v>46</v>
      </c>
      <c r="D15" s="13">
        <v>50</v>
      </c>
      <c r="E15" s="11">
        <v>16</v>
      </c>
      <c r="F15" s="13">
        <v>0</v>
      </c>
      <c r="G15" s="11">
        <f t="shared" si="1"/>
        <v>66</v>
      </c>
      <c r="H15" s="11">
        <f t="shared" si="0"/>
        <v>6.6</v>
      </c>
      <c r="I15" s="11">
        <f>RANK(H15,$H$4:$H$133,)</f>
        <v>12</v>
      </c>
      <c r="J15" s="23" t="s">
        <v>433</v>
      </c>
      <c r="K15" s="24"/>
      <c r="L15" s="24"/>
      <c r="M15" s="24"/>
      <c r="N15" s="25"/>
      <c r="O15" s="22"/>
      <c r="P15" s="22"/>
    </row>
    <row r="16" s="3" customFormat="1" customHeight="1" spans="1:16">
      <c r="A16" s="11">
        <v>13</v>
      </c>
      <c r="B16" s="12">
        <v>22030038</v>
      </c>
      <c r="C16" s="12" t="s">
        <v>51</v>
      </c>
      <c r="D16" s="13">
        <v>50</v>
      </c>
      <c r="E16" s="11">
        <v>16</v>
      </c>
      <c r="F16" s="13">
        <v>0</v>
      </c>
      <c r="G16" s="11">
        <f t="shared" si="1"/>
        <v>66</v>
      </c>
      <c r="H16" s="11">
        <f t="shared" si="0"/>
        <v>6.6</v>
      </c>
      <c r="I16" s="11">
        <f>RANK(H16,$H$4:$H$133,)</f>
        <v>12</v>
      </c>
      <c r="J16" s="23" t="s">
        <v>434</v>
      </c>
      <c r="K16" s="24"/>
      <c r="L16" s="24"/>
      <c r="M16" s="24"/>
      <c r="N16" s="25"/>
      <c r="O16" s="11"/>
      <c r="P16" s="11"/>
    </row>
    <row r="17" s="3" customFormat="1" ht="107" customHeight="1" spans="1:16">
      <c r="A17" s="11">
        <v>14</v>
      </c>
      <c r="B17" s="12">
        <v>21183050</v>
      </c>
      <c r="C17" s="15" t="s">
        <v>27</v>
      </c>
      <c r="D17" s="13">
        <v>50</v>
      </c>
      <c r="E17" s="11">
        <v>15</v>
      </c>
      <c r="F17" s="13">
        <v>0</v>
      </c>
      <c r="G17" s="11">
        <f t="shared" si="1"/>
        <v>65</v>
      </c>
      <c r="H17" s="11">
        <f t="shared" si="0"/>
        <v>6.5</v>
      </c>
      <c r="I17" s="11">
        <f>RANK(H17,$H$4:$H$133,)</f>
        <v>14</v>
      </c>
      <c r="J17" s="26" t="s">
        <v>435</v>
      </c>
      <c r="K17" s="27"/>
      <c r="L17" s="27"/>
      <c r="M17" s="27"/>
      <c r="N17" s="28"/>
      <c r="O17" s="22"/>
      <c r="P17" s="22"/>
    </row>
    <row r="18" s="3" customFormat="1" customHeight="1" spans="1:16">
      <c r="A18" s="11">
        <v>15</v>
      </c>
      <c r="B18" s="12">
        <v>22030057</v>
      </c>
      <c r="C18" s="12" t="s">
        <v>31</v>
      </c>
      <c r="D18" s="13">
        <v>50</v>
      </c>
      <c r="E18" s="11">
        <v>15</v>
      </c>
      <c r="F18" s="13">
        <v>0</v>
      </c>
      <c r="G18" s="11">
        <f t="shared" si="1"/>
        <v>65</v>
      </c>
      <c r="H18" s="11">
        <f t="shared" si="0"/>
        <v>6.5</v>
      </c>
      <c r="I18" s="11">
        <f>RANK(H18,$H$4:$H$133,)</f>
        <v>14</v>
      </c>
      <c r="J18" s="23" t="s">
        <v>436</v>
      </c>
      <c r="K18" s="24"/>
      <c r="L18" s="24"/>
      <c r="M18" s="24"/>
      <c r="N18" s="25"/>
      <c r="O18" s="22"/>
      <c r="P18" s="22"/>
    </row>
    <row r="19" s="3" customFormat="1" customHeight="1" spans="1:16">
      <c r="A19" s="11">
        <v>16</v>
      </c>
      <c r="B19" s="14">
        <v>22030077</v>
      </c>
      <c r="C19" s="14" t="s">
        <v>28</v>
      </c>
      <c r="D19" s="13">
        <v>50</v>
      </c>
      <c r="E19" s="11">
        <v>13</v>
      </c>
      <c r="F19" s="13">
        <v>0</v>
      </c>
      <c r="G19" s="11">
        <f t="shared" si="1"/>
        <v>63</v>
      </c>
      <c r="H19" s="11">
        <f t="shared" si="0"/>
        <v>6.3</v>
      </c>
      <c r="I19" s="11">
        <f>RANK(H19,$H$4:$H$133,)</f>
        <v>16</v>
      </c>
      <c r="J19" s="26" t="s">
        <v>437</v>
      </c>
      <c r="K19" s="27"/>
      <c r="L19" s="27"/>
      <c r="M19" s="27"/>
      <c r="N19" s="28"/>
      <c r="O19" s="22"/>
      <c r="P19" s="22"/>
    </row>
    <row r="20" s="3" customFormat="1" customHeight="1" spans="1:16">
      <c r="A20" s="11">
        <v>17</v>
      </c>
      <c r="B20" s="14">
        <v>22030071</v>
      </c>
      <c r="C20" s="14" t="s">
        <v>91</v>
      </c>
      <c r="D20" s="13">
        <v>50</v>
      </c>
      <c r="E20" s="11">
        <v>13</v>
      </c>
      <c r="F20" s="13">
        <v>0</v>
      </c>
      <c r="G20" s="11">
        <f t="shared" si="1"/>
        <v>63</v>
      </c>
      <c r="H20" s="11">
        <f t="shared" si="0"/>
        <v>6.3</v>
      </c>
      <c r="I20" s="11">
        <f>RANK(H20,$H$4:$H$133,)</f>
        <v>16</v>
      </c>
      <c r="J20" s="26" t="s">
        <v>438</v>
      </c>
      <c r="K20" s="27"/>
      <c r="L20" s="27"/>
      <c r="M20" s="27"/>
      <c r="N20" s="28"/>
      <c r="O20" s="11"/>
      <c r="P20" s="11"/>
    </row>
    <row r="21" s="3" customFormat="1" customHeight="1" spans="1:16">
      <c r="A21" s="11">
        <v>18</v>
      </c>
      <c r="B21" s="12">
        <v>21015051</v>
      </c>
      <c r="C21" s="12" t="s">
        <v>26</v>
      </c>
      <c r="D21" s="11">
        <v>50</v>
      </c>
      <c r="E21" s="11">
        <v>12</v>
      </c>
      <c r="F21" s="11">
        <v>0</v>
      </c>
      <c r="G21" s="11">
        <f>SUM(D21:F21)</f>
        <v>62</v>
      </c>
      <c r="H21" s="11">
        <f t="shared" si="0"/>
        <v>6.2</v>
      </c>
      <c r="I21" s="11">
        <f>RANK(H21,$H$4:$H$133,)</f>
        <v>18</v>
      </c>
      <c r="J21" s="23" t="s">
        <v>439</v>
      </c>
      <c r="K21" s="24"/>
      <c r="L21" s="24"/>
      <c r="M21" s="24"/>
      <c r="N21" s="25"/>
      <c r="O21" s="22"/>
      <c r="P21" s="22"/>
    </row>
    <row r="22" s="3" customFormat="1" customHeight="1" spans="1:16">
      <c r="A22" s="11">
        <v>19</v>
      </c>
      <c r="B22" s="12">
        <v>22030059</v>
      </c>
      <c r="C22" s="12" t="s">
        <v>56</v>
      </c>
      <c r="D22" s="13">
        <v>50</v>
      </c>
      <c r="E22" s="11">
        <v>12</v>
      </c>
      <c r="F22" s="13">
        <v>0</v>
      </c>
      <c r="G22" s="11">
        <f t="shared" ref="G22:G30" si="2">D22+E22</f>
        <v>62</v>
      </c>
      <c r="H22" s="11">
        <f t="shared" si="0"/>
        <v>6.2</v>
      </c>
      <c r="I22" s="11">
        <f>RANK(H22,$H$4:$H$133,)</f>
        <v>18</v>
      </c>
      <c r="J22" s="23" t="s">
        <v>440</v>
      </c>
      <c r="K22" s="24"/>
      <c r="L22" s="24"/>
      <c r="M22" s="24"/>
      <c r="N22" s="25"/>
      <c r="O22" s="11"/>
      <c r="P22" s="11"/>
    </row>
    <row r="23" s="3" customFormat="1" customHeight="1" spans="1:16">
      <c r="A23" s="11">
        <v>20</v>
      </c>
      <c r="B23" s="14">
        <v>22030027</v>
      </c>
      <c r="C23" s="14" t="s">
        <v>76</v>
      </c>
      <c r="D23" s="13">
        <v>50</v>
      </c>
      <c r="E23" s="11">
        <v>12</v>
      </c>
      <c r="F23" s="13">
        <v>0</v>
      </c>
      <c r="G23" s="11">
        <f t="shared" si="2"/>
        <v>62</v>
      </c>
      <c r="H23" s="11">
        <f t="shared" si="0"/>
        <v>6.2</v>
      </c>
      <c r="I23" s="11">
        <f>RANK(H23,$H$4:$H$133,)</f>
        <v>18</v>
      </c>
      <c r="J23" s="26" t="s">
        <v>441</v>
      </c>
      <c r="K23" s="27"/>
      <c r="L23" s="27"/>
      <c r="M23" s="27"/>
      <c r="N23" s="28"/>
      <c r="O23" s="22"/>
      <c r="P23" s="22"/>
    </row>
    <row r="24" s="3" customFormat="1" customHeight="1" spans="1:16">
      <c r="A24" s="11">
        <v>21</v>
      </c>
      <c r="B24" s="12">
        <v>22030052</v>
      </c>
      <c r="C24" s="15" t="s">
        <v>124</v>
      </c>
      <c r="D24" s="13">
        <v>50</v>
      </c>
      <c r="E24" s="11">
        <v>12</v>
      </c>
      <c r="F24" s="13">
        <v>0</v>
      </c>
      <c r="G24" s="11">
        <f t="shared" si="2"/>
        <v>62</v>
      </c>
      <c r="H24" s="11">
        <f t="shared" si="0"/>
        <v>6.2</v>
      </c>
      <c r="I24" s="11">
        <f>RANK(H24,$H$4:$H$133,)</f>
        <v>18</v>
      </c>
      <c r="J24" s="23" t="s">
        <v>442</v>
      </c>
      <c r="K24" s="24"/>
      <c r="L24" s="24"/>
      <c r="M24" s="24"/>
      <c r="N24" s="25"/>
      <c r="O24" s="22"/>
      <c r="P24" s="22"/>
    </row>
    <row r="25" s="3" customFormat="1" customHeight="1" spans="1:16">
      <c r="A25" s="11">
        <v>22</v>
      </c>
      <c r="B25" s="14">
        <v>22030065</v>
      </c>
      <c r="C25" s="14" t="s">
        <v>29</v>
      </c>
      <c r="D25" s="13">
        <v>50</v>
      </c>
      <c r="E25" s="11">
        <v>11</v>
      </c>
      <c r="F25" s="13">
        <v>0</v>
      </c>
      <c r="G25" s="11">
        <f t="shared" si="2"/>
        <v>61</v>
      </c>
      <c r="H25" s="11">
        <f t="shared" si="0"/>
        <v>6.1</v>
      </c>
      <c r="I25" s="11">
        <f>RANK(H25,$H$4:$H$133,)</f>
        <v>22</v>
      </c>
      <c r="J25" s="19" t="s">
        <v>443</v>
      </c>
      <c r="K25" s="20"/>
      <c r="L25" s="20"/>
      <c r="M25" s="20"/>
      <c r="N25" s="21"/>
      <c r="O25" s="11"/>
      <c r="P25" s="11"/>
    </row>
    <row r="26" s="3" customFormat="1" customHeight="1" spans="1:16">
      <c r="A26" s="11">
        <v>23</v>
      </c>
      <c r="B26" s="14">
        <v>22030067</v>
      </c>
      <c r="C26" s="14" t="s">
        <v>30</v>
      </c>
      <c r="D26" s="13">
        <v>50</v>
      </c>
      <c r="E26" s="11">
        <v>11</v>
      </c>
      <c r="F26" s="13">
        <v>0</v>
      </c>
      <c r="G26" s="11">
        <f t="shared" si="2"/>
        <v>61</v>
      </c>
      <c r="H26" s="11">
        <f t="shared" si="0"/>
        <v>6.1</v>
      </c>
      <c r="I26" s="11">
        <f>RANK(H26,$H$4:$H$133,)</f>
        <v>22</v>
      </c>
      <c r="J26" s="26" t="s">
        <v>444</v>
      </c>
      <c r="K26" s="27"/>
      <c r="L26" s="27"/>
      <c r="M26" s="27"/>
      <c r="N26" s="28"/>
      <c r="O26" s="22"/>
      <c r="P26" s="22"/>
    </row>
    <row r="27" s="3" customFormat="1" customHeight="1" spans="1:16">
      <c r="A27" s="11">
        <v>24</v>
      </c>
      <c r="B27" s="12">
        <v>22030043</v>
      </c>
      <c r="C27" s="15" t="s">
        <v>37</v>
      </c>
      <c r="D27" s="13">
        <v>50</v>
      </c>
      <c r="E27" s="11">
        <v>11</v>
      </c>
      <c r="F27" s="13">
        <v>0</v>
      </c>
      <c r="G27" s="11">
        <f t="shared" si="2"/>
        <v>61</v>
      </c>
      <c r="H27" s="11">
        <f t="shared" si="0"/>
        <v>6.1</v>
      </c>
      <c r="I27" s="11">
        <f>RANK(H27,$H$4:$H$133,)</f>
        <v>22</v>
      </c>
      <c r="J27" s="26" t="s">
        <v>445</v>
      </c>
      <c r="K27" s="27"/>
      <c r="L27" s="27"/>
      <c r="M27" s="27"/>
      <c r="N27" s="28"/>
      <c r="O27" s="22"/>
      <c r="P27" s="22"/>
    </row>
    <row r="28" s="3" customFormat="1" customHeight="1" spans="1:16">
      <c r="A28" s="11">
        <v>25</v>
      </c>
      <c r="B28" s="14">
        <v>22030023</v>
      </c>
      <c r="C28" s="14" t="s">
        <v>49</v>
      </c>
      <c r="D28" s="13">
        <v>50</v>
      </c>
      <c r="E28" s="11">
        <v>11</v>
      </c>
      <c r="F28" s="13">
        <v>0</v>
      </c>
      <c r="G28" s="11">
        <f t="shared" si="2"/>
        <v>61</v>
      </c>
      <c r="H28" s="11">
        <f t="shared" si="0"/>
        <v>6.1</v>
      </c>
      <c r="I28" s="11">
        <f>RANK(H28,$H$4:$H$133,)</f>
        <v>22</v>
      </c>
      <c r="J28" s="26" t="s">
        <v>446</v>
      </c>
      <c r="K28" s="27"/>
      <c r="L28" s="27"/>
      <c r="M28" s="27"/>
      <c r="N28" s="28"/>
      <c r="O28" s="11"/>
      <c r="P28" s="11"/>
    </row>
    <row r="29" s="3" customFormat="1" customHeight="1" spans="1:16">
      <c r="A29" s="11">
        <v>26</v>
      </c>
      <c r="B29" s="12">
        <v>22030104</v>
      </c>
      <c r="C29" s="15" t="s">
        <v>58</v>
      </c>
      <c r="D29" s="13">
        <v>50</v>
      </c>
      <c r="E29" s="11">
        <v>11</v>
      </c>
      <c r="F29" s="13">
        <v>0</v>
      </c>
      <c r="G29" s="11">
        <f t="shared" si="2"/>
        <v>61</v>
      </c>
      <c r="H29" s="11">
        <f t="shared" si="0"/>
        <v>6.1</v>
      </c>
      <c r="I29" s="11">
        <f>RANK(H29,$H$4:$H$133,)</f>
        <v>22</v>
      </c>
      <c r="J29" s="26" t="s">
        <v>447</v>
      </c>
      <c r="K29" s="27"/>
      <c r="L29" s="27"/>
      <c r="M29" s="27"/>
      <c r="N29" s="28"/>
      <c r="O29" s="22"/>
      <c r="P29" s="22"/>
    </row>
    <row r="30" s="3" customFormat="1" customHeight="1" spans="1:16">
      <c r="A30" s="11">
        <v>27</v>
      </c>
      <c r="B30" s="14">
        <v>22030079</v>
      </c>
      <c r="C30" s="14" t="s">
        <v>66</v>
      </c>
      <c r="D30" s="13">
        <v>50</v>
      </c>
      <c r="E30" s="11">
        <v>11</v>
      </c>
      <c r="F30" s="13">
        <v>0</v>
      </c>
      <c r="G30" s="11">
        <f t="shared" si="2"/>
        <v>61</v>
      </c>
      <c r="H30" s="11">
        <f t="shared" si="0"/>
        <v>6.1</v>
      </c>
      <c r="I30" s="11">
        <f>RANK(H30,$H$4:$H$133,)</f>
        <v>22</v>
      </c>
      <c r="J30" s="26" t="s">
        <v>448</v>
      </c>
      <c r="K30" s="27"/>
      <c r="L30" s="27"/>
      <c r="M30" s="27"/>
      <c r="N30" s="28"/>
      <c r="O30" s="11"/>
      <c r="P30" s="11"/>
    </row>
    <row r="31" s="3" customFormat="1" customHeight="1" spans="1:16">
      <c r="A31" s="11">
        <v>28</v>
      </c>
      <c r="B31" s="12">
        <v>22030078</v>
      </c>
      <c r="C31" s="12" t="s">
        <v>120</v>
      </c>
      <c r="D31" s="11">
        <v>50</v>
      </c>
      <c r="E31" s="11">
        <v>11</v>
      </c>
      <c r="F31" s="11">
        <v>0</v>
      </c>
      <c r="G31" s="11">
        <f>SUM(D31:F31)</f>
        <v>61</v>
      </c>
      <c r="H31" s="11">
        <f t="shared" si="0"/>
        <v>6.1</v>
      </c>
      <c r="I31" s="11">
        <f>RANK(H31,$H$4:$H$133,)</f>
        <v>22</v>
      </c>
      <c r="J31" s="19" t="s">
        <v>449</v>
      </c>
      <c r="K31" s="20"/>
      <c r="L31" s="20"/>
      <c r="M31" s="20"/>
      <c r="N31" s="21"/>
      <c r="O31" s="22"/>
      <c r="P31" s="22"/>
    </row>
    <row r="32" s="3" customFormat="1" customHeight="1" spans="1:16">
      <c r="A32" s="11">
        <v>29</v>
      </c>
      <c r="B32" s="12">
        <v>22030083</v>
      </c>
      <c r="C32" s="12" t="s">
        <v>22</v>
      </c>
      <c r="D32" s="11">
        <v>50</v>
      </c>
      <c r="E32" s="11">
        <v>10</v>
      </c>
      <c r="F32" s="11">
        <v>0</v>
      </c>
      <c r="G32" s="11">
        <f>SUM(D32:F32)</f>
        <v>60</v>
      </c>
      <c r="H32" s="11">
        <f t="shared" si="0"/>
        <v>6</v>
      </c>
      <c r="I32" s="11">
        <f>RANK(H32,$H$4:$H$133,)</f>
        <v>29</v>
      </c>
      <c r="J32" s="23" t="s">
        <v>450</v>
      </c>
      <c r="K32" s="24"/>
      <c r="L32" s="24"/>
      <c r="M32" s="24"/>
      <c r="N32" s="25"/>
      <c r="O32" s="22"/>
      <c r="P32" s="22"/>
    </row>
    <row r="33" s="3" customFormat="1" customHeight="1" spans="1:16">
      <c r="A33" s="11">
        <v>30</v>
      </c>
      <c r="B33" s="12">
        <v>22030112</v>
      </c>
      <c r="C33" s="12" t="s">
        <v>70</v>
      </c>
      <c r="D33" s="13">
        <v>50</v>
      </c>
      <c r="E33" s="11">
        <v>10</v>
      </c>
      <c r="F33" s="13">
        <v>0</v>
      </c>
      <c r="G33" s="11">
        <v>60</v>
      </c>
      <c r="H33" s="11">
        <f t="shared" si="0"/>
        <v>6</v>
      </c>
      <c r="I33" s="11">
        <f>RANK(H33,$H$4:$H$133,)</f>
        <v>29</v>
      </c>
      <c r="J33" s="23" t="s">
        <v>451</v>
      </c>
      <c r="K33" s="24"/>
      <c r="L33" s="24"/>
      <c r="M33" s="24"/>
      <c r="N33" s="25"/>
      <c r="O33" s="22"/>
      <c r="P33" s="22"/>
    </row>
    <row r="34" s="3" customFormat="1" customHeight="1" spans="1:16">
      <c r="A34" s="11">
        <v>31</v>
      </c>
      <c r="B34" s="14">
        <v>22030028</v>
      </c>
      <c r="C34" s="14" t="s">
        <v>73</v>
      </c>
      <c r="D34" s="13">
        <v>50</v>
      </c>
      <c r="E34" s="11">
        <v>10</v>
      </c>
      <c r="F34" s="13">
        <v>0</v>
      </c>
      <c r="G34" s="11">
        <f t="shared" ref="G34:G39" si="3">D34+E34</f>
        <v>60</v>
      </c>
      <c r="H34" s="11">
        <f t="shared" si="0"/>
        <v>6</v>
      </c>
      <c r="I34" s="11">
        <f>RANK(H34,$H$4:$H$133,)</f>
        <v>29</v>
      </c>
      <c r="J34" s="26" t="s">
        <v>452</v>
      </c>
      <c r="K34" s="27"/>
      <c r="L34" s="27"/>
      <c r="M34" s="27"/>
      <c r="N34" s="28"/>
      <c r="O34" s="22"/>
      <c r="P34" s="22"/>
    </row>
    <row r="35" s="3" customFormat="1" customHeight="1" spans="1:16">
      <c r="A35" s="11">
        <v>32</v>
      </c>
      <c r="B35" s="12">
        <v>22030039</v>
      </c>
      <c r="C35" s="12" t="s">
        <v>75</v>
      </c>
      <c r="D35" s="13">
        <v>50</v>
      </c>
      <c r="E35" s="11">
        <v>10</v>
      </c>
      <c r="F35" s="13">
        <v>0</v>
      </c>
      <c r="G35" s="11">
        <f t="shared" si="3"/>
        <v>60</v>
      </c>
      <c r="H35" s="11">
        <f t="shared" si="0"/>
        <v>6</v>
      </c>
      <c r="I35" s="11">
        <f>RANK(H35,$H$4:$H$133,)</f>
        <v>29</v>
      </c>
      <c r="J35" s="23" t="s">
        <v>453</v>
      </c>
      <c r="K35" s="24"/>
      <c r="L35" s="24"/>
      <c r="M35" s="24"/>
      <c r="N35" s="25"/>
      <c r="O35" s="22"/>
      <c r="P35" s="22"/>
    </row>
    <row r="36" s="3" customFormat="1" customHeight="1" spans="1:16">
      <c r="A36" s="11">
        <v>33</v>
      </c>
      <c r="B36" s="12">
        <v>22030051</v>
      </c>
      <c r="C36" s="12" t="s">
        <v>25</v>
      </c>
      <c r="D36" s="13">
        <v>50</v>
      </c>
      <c r="E36" s="11">
        <v>9</v>
      </c>
      <c r="F36" s="13">
        <v>0</v>
      </c>
      <c r="G36" s="11">
        <f t="shared" si="3"/>
        <v>59</v>
      </c>
      <c r="H36" s="11">
        <f t="shared" si="0"/>
        <v>5.9</v>
      </c>
      <c r="I36" s="11">
        <f>RANK(H36,$H$4:$H$133,)</f>
        <v>33</v>
      </c>
      <c r="J36" s="23" t="s">
        <v>454</v>
      </c>
      <c r="K36" s="24"/>
      <c r="L36" s="24"/>
      <c r="M36" s="24"/>
      <c r="N36" s="25"/>
      <c r="O36" s="11"/>
      <c r="P36" s="11"/>
    </row>
    <row r="37" s="3" customFormat="1" customHeight="1" spans="1:16">
      <c r="A37" s="11">
        <v>34</v>
      </c>
      <c r="B37" s="14">
        <v>22030031</v>
      </c>
      <c r="C37" s="14" t="s">
        <v>87</v>
      </c>
      <c r="D37" s="13">
        <v>50</v>
      </c>
      <c r="E37" s="11">
        <v>9</v>
      </c>
      <c r="F37" s="13">
        <v>0</v>
      </c>
      <c r="G37" s="11">
        <f t="shared" si="3"/>
        <v>59</v>
      </c>
      <c r="H37" s="11">
        <f t="shared" si="0"/>
        <v>5.9</v>
      </c>
      <c r="I37" s="11">
        <f>RANK(H37,$H$4:$H$133,)</f>
        <v>33</v>
      </c>
      <c r="J37" s="19" t="s">
        <v>455</v>
      </c>
      <c r="K37" s="20"/>
      <c r="L37" s="20"/>
      <c r="M37" s="20"/>
      <c r="N37" s="21"/>
      <c r="O37" s="22"/>
      <c r="P37" s="22"/>
    </row>
    <row r="38" s="3" customFormat="1" customHeight="1" spans="1:16">
      <c r="A38" s="11">
        <v>35</v>
      </c>
      <c r="B38" s="14">
        <v>22030018</v>
      </c>
      <c r="C38" s="14" t="s">
        <v>96</v>
      </c>
      <c r="D38" s="13">
        <v>50</v>
      </c>
      <c r="E38" s="11">
        <v>9</v>
      </c>
      <c r="F38" s="13">
        <v>0</v>
      </c>
      <c r="G38" s="11">
        <f t="shared" si="3"/>
        <v>59</v>
      </c>
      <c r="H38" s="11">
        <f t="shared" si="0"/>
        <v>5.9</v>
      </c>
      <c r="I38" s="11">
        <f>RANK(H38,$H$4:$H$133,)</f>
        <v>33</v>
      </c>
      <c r="J38" s="26" t="s">
        <v>456</v>
      </c>
      <c r="K38" s="27"/>
      <c r="L38" s="27"/>
      <c r="M38" s="27"/>
      <c r="N38" s="28"/>
      <c r="O38" s="11"/>
      <c r="P38" s="11"/>
    </row>
    <row r="39" s="3" customFormat="1" customHeight="1" spans="1:16">
      <c r="A39" s="11">
        <v>36</v>
      </c>
      <c r="B39" s="12">
        <v>22030048</v>
      </c>
      <c r="C39" s="12" t="s">
        <v>89</v>
      </c>
      <c r="D39" s="13">
        <v>50</v>
      </c>
      <c r="E39" s="11">
        <v>9</v>
      </c>
      <c r="F39" s="13">
        <v>0</v>
      </c>
      <c r="G39" s="11">
        <f t="shared" si="3"/>
        <v>59</v>
      </c>
      <c r="H39" s="11">
        <f t="shared" si="0"/>
        <v>5.9</v>
      </c>
      <c r="I39" s="11">
        <f>RANK(H39,$H$4:$H$133,)</f>
        <v>33</v>
      </c>
      <c r="J39" s="23" t="s">
        <v>457</v>
      </c>
      <c r="K39" s="24"/>
      <c r="L39" s="24"/>
      <c r="M39" s="24"/>
      <c r="N39" s="25"/>
      <c r="O39" s="11"/>
      <c r="P39" s="11"/>
    </row>
    <row r="40" s="3" customFormat="1" customHeight="1" spans="1:16">
      <c r="A40" s="11">
        <v>37</v>
      </c>
      <c r="B40" s="12">
        <v>22030119</v>
      </c>
      <c r="C40" s="12" t="s">
        <v>137</v>
      </c>
      <c r="D40" s="11">
        <v>50</v>
      </c>
      <c r="E40" s="11">
        <v>9</v>
      </c>
      <c r="F40" s="11">
        <v>0</v>
      </c>
      <c r="G40" s="11">
        <v>59</v>
      </c>
      <c r="H40" s="11">
        <f t="shared" si="0"/>
        <v>5.9</v>
      </c>
      <c r="I40" s="11">
        <f>RANK(H40,$H$4:$H$133,)</f>
        <v>33</v>
      </c>
      <c r="J40" s="23" t="s">
        <v>458</v>
      </c>
      <c r="K40" s="24"/>
      <c r="L40" s="24"/>
      <c r="M40" s="24"/>
      <c r="N40" s="25"/>
      <c r="O40" s="22"/>
      <c r="P40" s="22"/>
    </row>
    <row r="41" s="3" customFormat="1" customHeight="1" spans="1:16">
      <c r="A41" s="11">
        <v>38</v>
      </c>
      <c r="B41" s="12">
        <v>22030047</v>
      </c>
      <c r="C41" s="12" t="s">
        <v>39</v>
      </c>
      <c r="D41" s="13">
        <v>50</v>
      </c>
      <c r="E41" s="11">
        <v>8</v>
      </c>
      <c r="F41" s="13">
        <v>0</v>
      </c>
      <c r="G41" s="11">
        <f t="shared" ref="G41:G46" si="4">D41+E41</f>
        <v>58</v>
      </c>
      <c r="H41" s="11">
        <f t="shared" si="0"/>
        <v>5.8</v>
      </c>
      <c r="I41" s="11">
        <f>RANK(H41,$H$4:$H$133,)</f>
        <v>38</v>
      </c>
      <c r="J41" s="23" t="s">
        <v>459</v>
      </c>
      <c r="K41" s="24"/>
      <c r="L41" s="24"/>
      <c r="M41" s="24"/>
      <c r="N41" s="25"/>
      <c r="O41" s="11"/>
      <c r="P41" s="11"/>
    </row>
    <row r="42" s="3" customFormat="1" customHeight="1" spans="1:16">
      <c r="A42" s="11">
        <v>39</v>
      </c>
      <c r="B42" s="14">
        <v>22030062</v>
      </c>
      <c r="C42" s="14" t="s">
        <v>41</v>
      </c>
      <c r="D42" s="13">
        <v>50</v>
      </c>
      <c r="E42" s="11">
        <v>8</v>
      </c>
      <c r="F42" s="13">
        <v>0</v>
      </c>
      <c r="G42" s="11">
        <f t="shared" si="4"/>
        <v>58</v>
      </c>
      <c r="H42" s="11">
        <f t="shared" si="0"/>
        <v>5.8</v>
      </c>
      <c r="I42" s="11">
        <f>RANK(H42,$H$4:$H$133,)</f>
        <v>38</v>
      </c>
      <c r="J42" s="19" t="s">
        <v>460</v>
      </c>
      <c r="K42" s="20"/>
      <c r="L42" s="20"/>
      <c r="M42" s="20"/>
      <c r="N42" s="21"/>
      <c r="O42" s="22"/>
      <c r="P42" s="22"/>
    </row>
    <row r="43" s="3" customFormat="1" customHeight="1" spans="1:16">
      <c r="A43" s="11">
        <v>40</v>
      </c>
      <c r="B43" s="12">
        <v>22015033</v>
      </c>
      <c r="C43" s="12" t="s">
        <v>43</v>
      </c>
      <c r="D43" s="13">
        <v>50</v>
      </c>
      <c r="E43" s="11">
        <v>8</v>
      </c>
      <c r="F43" s="13">
        <v>0</v>
      </c>
      <c r="G43" s="11">
        <f t="shared" si="4"/>
        <v>58</v>
      </c>
      <c r="H43" s="11">
        <f t="shared" si="0"/>
        <v>5.8</v>
      </c>
      <c r="I43" s="11">
        <f>RANK(H43,$H$4:$H$133,)</f>
        <v>38</v>
      </c>
      <c r="J43" s="23" t="s">
        <v>461</v>
      </c>
      <c r="K43" s="24"/>
      <c r="L43" s="24"/>
      <c r="M43" s="24"/>
      <c r="N43" s="25"/>
      <c r="O43" s="22"/>
      <c r="P43" s="22"/>
    </row>
    <row r="44" s="3" customFormat="1" customHeight="1" spans="1:16">
      <c r="A44" s="11">
        <v>41</v>
      </c>
      <c r="B44" s="14">
        <v>22030099</v>
      </c>
      <c r="C44" s="14" t="s">
        <v>54</v>
      </c>
      <c r="D44" s="13">
        <v>50</v>
      </c>
      <c r="E44" s="11">
        <v>8</v>
      </c>
      <c r="F44" s="13">
        <v>0</v>
      </c>
      <c r="G44" s="11">
        <f t="shared" si="4"/>
        <v>58</v>
      </c>
      <c r="H44" s="11">
        <f t="shared" si="0"/>
        <v>5.8</v>
      </c>
      <c r="I44" s="11">
        <f>RANK(H44,$H$4:$H$133,)</f>
        <v>38</v>
      </c>
      <c r="J44" s="26" t="s">
        <v>462</v>
      </c>
      <c r="K44" s="27"/>
      <c r="L44" s="27"/>
      <c r="M44" s="27"/>
      <c r="N44" s="28"/>
      <c r="O44" s="22"/>
      <c r="P44" s="22"/>
    </row>
    <row r="45" s="3" customFormat="1" customHeight="1" spans="1:16">
      <c r="A45" s="11">
        <v>42</v>
      </c>
      <c r="B45" s="12">
        <v>22030044</v>
      </c>
      <c r="C45" s="12" t="s">
        <v>57</v>
      </c>
      <c r="D45" s="13">
        <v>50</v>
      </c>
      <c r="E45" s="11">
        <v>8</v>
      </c>
      <c r="F45" s="13">
        <v>0</v>
      </c>
      <c r="G45" s="11">
        <f t="shared" si="4"/>
        <v>58</v>
      </c>
      <c r="H45" s="11">
        <f t="shared" si="0"/>
        <v>5.8</v>
      </c>
      <c r="I45" s="11">
        <f>RANK(H45,$H$4:$H$133,)</f>
        <v>38</v>
      </c>
      <c r="J45" s="23" t="s">
        <v>463</v>
      </c>
      <c r="K45" s="24"/>
      <c r="L45" s="24"/>
      <c r="M45" s="24"/>
      <c r="N45" s="25"/>
      <c r="O45" s="22"/>
      <c r="P45" s="22"/>
    </row>
    <row r="46" s="3" customFormat="1" customHeight="1" spans="1:16">
      <c r="A46" s="11">
        <v>43</v>
      </c>
      <c r="B46" s="12">
        <v>22030054</v>
      </c>
      <c r="C46" s="12" t="s">
        <v>38</v>
      </c>
      <c r="D46" s="13">
        <v>50</v>
      </c>
      <c r="E46" s="11">
        <v>7</v>
      </c>
      <c r="F46" s="13">
        <v>0</v>
      </c>
      <c r="G46" s="11">
        <f t="shared" si="4"/>
        <v>57</v>
      </c>
      <c r="H46" s="11">
        <f t="shared" si="0"/>
        <v>5.7</v>
      </c>
      <c r="I46" s="11">
        <f>RANK(H46,$H$4:$H$133,)</f>
        <v>43</v>
      </c>
      <c r="J46" s="23" t="s">
        <v>464</v>
      </c>
      <c r="K46" s="24"/>
      <c r="L46" s="24"/>
      <c r="M46" s="24"/>
      <c r="N46" s="25"/>
      <c r="O46" s="22"/>
      <c r="P46" s="22"/>
    </row>
    <row r="47" s="3" customFormat="1" customHeight="1" spans="1:16">
      <c r="A47" s="11">
        <v>44</v>
      </c>
      <c r="B47" s="12">
        <v>22030014</v>
      </c>
      <c r="C47" s="12" t="s">
        <v>50</v>
      </c>
      <c r="D47" s="11">
        <v>50</v>
      </c>
      <c r="E47" s="11">
        <v>7</v>
      </c>
      <c r="F47" s="11">
        <v>0</v>
      </c>
      <c r="G47" s="11">
        <f>SUM(D47:F47)</f>
        <v>57</v>
      </c>
      <c r="H47" s="11">
        <f t="shared" si="0"/>
        <v>5.7</v>
      </c>
      <c r="I47" s="11">
        <f>RANK(H47,$H$4:$H$133,)</f>
        <v>43</v>
      </c>
      <c r="J47" s="23" t="s">
        <v>465</v>
      </c>
      <c r="K47" s="24"/>
      <c r="L47" s="24"/>
      <c r="M47" s="24"/>
      <c r="N47" s="25"/>
      <c r="O47" s="22"/>
      <c r="P47" s="22"/>
    </row>
    <row r="48" s="3" customFormat="1" customHeight="1" spans="1:16">
      <c r="A48" s="11">
        <v>45</v>
      </c>
      <c r="B48" s="12">
        <v>22030110</v>
      </c>
      <c r="C48" s="12" t="s">
        <v>78</v>
      </c>
      <c r="D48" s="13">
        <v>50</v>
      </c>
      <c r="E48" s="11">
        <v>7</v>
      </c>
      <c r="F48" s="13">
        <v>0</v>
      </c>
      <c r="G48" s="11">
        <v>57</v>
      </c>
      <c r="H48" s="11">
        <f t="shared" si="0"/>
        <v>5.7</v>
      </c>
      <c r="I48" s="11">
        <f>RANK(H48,$H$4:$H$133,)</f>
        <v>43</v>
      </c>
      <c r="J48" s="23" t="s">
        <v>466</v>
      </c>
      <c r="K48" s="24"/>
      <c r="L48" s="24"/>
      <c r="M48" s="24"/>
      <c r="N48" s="25"/>
      <c r="O48" s="22"/>
      <c r="P48" s="22"/>
    </row>
    <row r="49" s="3" customFormat="1" customHeight="1" spans="1:16">
      <c r="A49" s="11">
        <v>46</v>
      </c>
      <c r="B49" s="12">
        <v>22030107</v>
      </c>
      <c r="C49" s="12" t="s">
        <v>111</v>
      </c>
      <c r="D49" s="11">
        <v>50</v>
      </c>
      <c r="E49" s="11">
        <v>7</v>
      </c>
      <c r="F49" s="11">
        <v>0</v>
      </c>
      <c r="G49" s="11">
        <v>57</v>
      </c>
      <c r="H49" s="11">
        <f t="shared" si="0"/>
        <v>5.7</v>
      </c>
      <c r="I49" s="11">
        <f>RANK(H49,$H$4:$H$133,)</f>
        <v>43</v>
      </c>
      <c r="J49" s="23" t="s">
        <v>466</v>
      </c>
      <c r="K49" s="24"/>
      <c r="L49" s="24"/>
      <c r="M49" s="24"/>
      <c r="N49" s="25"/>
      <c r="O49" s="22"/>
      <c r="P49" s="22"/>
    </row>
    <row r="50" s="3" customFormat="1" customHeight="1" spans="1:16">
      <c r="A50" s="11">
        <v>47</v>
      </c>
      <c r="B50" s="12">
        <v>22030095</v>
      </c>
      <c r="C50" s="12" t="s">
        <v>122</v>
      </c>
      <c r="D50" s="11">
        <v>50</v>
      </c>
      <c r="E50" s="11">
        <v>7</v>
      </c>
      <c r="F50" s="11">
        <v>0</v>
      </c>
      <c r="G50" s="11">
        <f>SUM(D50:F50)</f>
        <v>57</v>
      </c>
      <c r="H50" s="11">
        <f t="shared" si="0"/>
        <v>5.7</v>
      </c>
      <c r="I50" s="11">
        <f>RANK(H50,$H$4:$H$133,)</f>
        <v>43</v>
      </c>
      <c r="J50" s="19" t="s">
        <v>467</v>
      </c>
      <c r="K50" s="20"/>
      <c r="L50" s="20"/>
      <c r="M50" s="20"/>
      <c r="N50" s="21"/>
      <c r="O50" s="11"/>
      <c r="P50" s="11"/>
    </row>
    <row r="51" s="3" customFormat="1" customHeight="1" spans="1:16">
      <c r="A51" s="11">
        <v>48</v>
      </c>
      <c r="B51" s="12">
        <v>22030111</v>
      </c>
      <c r="C51" s="12" t="s">
        <v>128</v>
      </c>
      <c r="D51" s="11">
        <v>50</v>
      </c>
      <c r="E51" s="11">
        <v>7</v>
      </c>
      <c r="F51" s="11">
        <v>0</v>
      </c>
      <c r="G51" s="11">
        <v>57</v>
      </c>
      <c r="H51" s="11">
        <f t="shared" si="0"/>
        <v>5.7</v>
      </c>
      <c r="I51" s="11">
        <f>RANK(H51,$H$4:$H$133,)</f>
        <v>43</v>
      </c>
      <c r="J51" s="23" t="s">
        <v>466</v>
      </c>
      <c r="K51" s="24"/>
      <c r="L51" s="24"/>
      <c r="M51" s="24"/>
      <c r="N51" s="25"/>
      <c r="O51" s="22"/>
      <c r="P51" s="22"/>
    </row>
    <row r="52" s="3" customFormat="1" customHeight="1" spans="1:16">
      <c r="A52" s="11">
        <v>49</v>
      </c>
      <c r="B52" s="12">
        <v>22030122</v>
      </c>
      <c r="C52" s="12" t="s">
        <v>147</v>
      </c>
      <c r="D52" s="13">
        <v>50</v>
      </c>
      <c r="E52" s="11">
        <v>7</v>
      </c>
      <c r="F52" s="13">
        <v>0</v>
      </c>
      <c r="G52" s="11">
        <v>57</v>
      </c>
      <c r="H52" s="11">
        <f t="shared" si="0"/>
        <v>5.7</v>
      </c>
      <c r="I52" s="11">
        <f>RANK(H52,$H$4:$H$133,)</f>
        <v>43</v>
      </c>
      <c r="J52" s="23" t="s">
        <v>468</v>
      </c>
      <c r="K52" s="24"/>
      <c r="L52" s="24"/>
      <c r="M52" s="24"/>
      <c r="N52" s="25"/>
      <c r="O52" s="22"/>
      <c r="P52" s="22"/>
    </row>
    <row r="53" s="3" customFormat="1" customHeight="1" spans="1:16">
      <c r="A53" s="11">
        <v>50</v>
      </c>
      <c r="B53" s="12">
        <v>22030010</v>
      </c>
      <c r="C53" s="12" t="s">
        <v>36</v>
      </c>
      <c r="D53" s="11">
        <v>50</v>
      </c>
      <c r="E53" s="11">
        <v>6</v>
      </c>
      <c r="F53" s="11">
        <v>0</v>
      </c>
      <c r="G53" s="11">
        <f>SUM(D53:F53)</f>
        <v>56</v>
      </c>
      <c r="H53" s="11">
        <f t="shared" si="0"/>
        <v>5.6</v>
      </c>
      <c r="I53" s="11">
        <f>RANK(H53,$H$4:$H$133,)</f>
        <v>50</v>
      </c>
      <c r="J53" s="23" t="s">
        <v>469</v>
      </c>
      <c r="K53" s="24"/>
      <c r="L53" s="24"/>
      <c r="M53" s="24"/>
      <c r="N53" s="25"/>
      <c r="O53" s="22"/>
      <c r="P53" s="22"/>
    </row>
    <row r="54" s="3" customFormat="1" customHeight="1" spans="1:16">
      <c r="A54" s="11">
        <v>51</v>
      </c>
      <c r="B54" s="12">
        <v>22030046</v>
      </c>
      <c r="C54" s="12" t="s">
        <v>67</v>
      </c>
      <c r="D54" s="13">
        <v>50</v>
      </c>
      <c r="E54" s="11">
        <v>6</v>
      </c>
      <c r="F54" s="13">
        <v>0</v>
      </c>
      <c r="G54" s="11">
        <f>D54+E54</f>
        <v>56</v>
      </c>
      <c r="H54" s="11">
        <f t="shared" si="0"/>
        <v>5.6</v>
      </c>
      <c r="I54" s="11">
        <f>RANK(H54,$H$4:$H$133,)</f>
        <v>50</v>
      </c>
      <c r="J54" s="23" t="s">
        <v>470</v>
      </c>
      <c r="K54" s="24"/>
      <c r="L54" s="24"/>
      <c r="M54" s="24"/>
      <c r="N54" s="25"/>
      <c r="O54" s="22"/>
      <c r="P54" s="22"/>
    </row>
    <row r="55" s="3" customFormat="1" customHeight="1" spans="1:16">
      <c r="A55" s="11">
        <v>52</v>
      </c>
      <c r="B55" s="12">
        <v>22030084</v>
      </c>
      <c r="C55" s="12" t="s">
        <v>74</v>
      </c>
      <c r="D55" s="11">
        <v>50</v>
      </c>
      <c r="E55" s="11">
        <v>6</v>
      </c>
      <c r="F55" s="11">
        <v>0</v>
      </c>
      <c r="G55" s="11">
        <f>SUM(D55:F55)</f>
        <v>56</v>
      </c>
      <c r="H55" s="11">
        <f t="shared" si="0"/>
        <v>5.6</v>
      </c>
      <c r="I55" s="11">
        <f>RANK(H55,$H$4:$H$133,)</f>
        <v>50</v>
      </c>
      <c r="J55" s="19" t="s">
        <v>471</v>
      </c>
      <c r="K55" s="20"/>
      <c r="L55" s="20"/>
      <c r="M55" s="20"/>
      <c r="N55" s="21"/>
      <c r="O55" s="22"/>
      <c r="P55" s="22"/>
    </row>
    <row r="56" s="3" customFormat="1" customHeight="1" spans="1:16">
      <c r="A56" s="11">
        <v>53</v>
      </c>
      <c r="B56" s="12">
        <v>22030086</v>
      </c>
      <c r="C56" s="12" t="s">
        <v>85</v>
      </c>
      <c r="D56" s="11">
        <v>50</v>
      </c>
      <c r="E56" s="11">
        <v>6</v>
      </c>
      <c r="F56" s="11">
        <v>0</v>
      </c>
      <c r="G56" s="11">
        <f>SUM(D56:F56)</f>
        <v>56</v>
      </c>
      <c r="H56" s="11">
        <f t="shared" si="0"/>
        <v>5.6</v>
      </c>
      <c r="I56" s="11">
        <f>RANK(H56,$H$4:$H$133,)</f>
        <v>50</v>
      </c>
      <c r="J56" s="23" t="s">
        <v>472</v>
      </c>
      <c r="K56" s="24"/>
      <c r="L56" s="24"/>
      <c r="M56" s="24"/>
      <c r="N56" s="25"/>
      <c r="O56" s="22"/>
      <c r="P56" s="22"/>
    </row>
    <row r="57" s="3" customFormat="1" customHeight="1" spans="1:16">
      <c r="A57" s="11">
        <v>54</v>
      </c>
      <c r="B57" s="12">
        <v>22030106</v>
      </c>
      <c r="C57" s="12" t="s">
        <v>133</v>
      </c>
      <c r="D57" s="13">
        <v>50</v>
      </c>
      <c r="E57" s="11">
        <v>6</v>
      </c>
      <c r="F57" s="13">
        <v>0</v>
      </c>
      <c r="G57" s="11">
        <v>56</v>
      </c>
      <c r="H57" s="11">
        <f t="shared" si="0"/>
        <v>5.6</v>
      </c>
      <c r="I57" s="11">
        <f>RANK(H57,$H$4:$H$133,)</f>
        <v>50</v>
      </c>
      <c r="J57" s="23" t="s">
        <v>473</v>
      </c>
      <c r="K57" s="24"/>
      <c r="L57" s="24"/>
      <c r="M57" s="24"/>
      <c r="N57" s="25"/>
      <c r="O57" s="22"/>
      <c r="P57" s="22"/>
    </row>
    <row r="58" s="3" customFormat="1" customHeight="1" spans="1:16">
      <c r="A58" s="11">
        <v>55</v>
      </c>
      <c r="B58" s="12">
        <v>22030081</v>
      </c>
      <c r="C58" s="12" t="s">
        <v>20</v>
      </c>
      <c r="D58" s="11">
        <v>50</v>
      </c>
      <c r="E58" s="11">
        <v>5</v>
      </c>
      <c r="F58" s="11">
        <v>0</v>
      </c>
      <c r="G58" s="11">
        <f>SUM(D58:F58)</f>
        <v>55</v>
      </c>
      <c r="H58" s="11">
        <f t="shared" si="0"/>
        <v>5.5</v>
      </c>
      <c r="I58" s="11">
        <f>RANK(H58,$H$4:$H$133,)</f>
        <v>55</v>
      </c>
      <c r="J58" s="23" t="s">
        <v>474</v>
      </c>
      <c r="K58" s="24"/>
      <c r="L58" s="24"/>
      <c r="M58" s="24"/>
      <c r="N58" s="25"/>
      <c r="O58" s="22"/>
      <c r="P58" s="22"/>
    </row>
    <row r="59" s="3" customFormat="1" customHeight="1" spans="1:16">
      <c r="A59" s="11">
        <v>56</v>
      </c>
      <c r="B59" s="12">
        <v>22030090</v>
      </c>
      <c r="C59" s="12" t="s">
        <v>65</v>
      </c>
      <c r="D59" s="11">
        <v>50</v>
      </c>
      <c r="E59" s="11">
        <v>5</v>
      </c>
      <c r="F59" s="11">
        <v>0</v>
      </c>
      <c r="G59" s="11">
        <f>SUM(D59:F59)</f>
        <v>55</v>
      </c>
      <c r="H59" s="11">
        <f t="shared" si="0"/>
        <v>5.5</v>
      </c>
      <c r="I59" s="11">
        <f>RANK(H59,$H$4:$H$133,)</f>
        <v>55</v>
      </c>
      <c r="J59" s="29" t="s">
        <v>475</v>
      </c>
      <c r="K59" s="30"/>
      <c r="L59" s="30"/>
      <c r="M59" s="30"/>
      <c r="N59" s="31"/>
      <c r="O59" s="11"/>
      <c r="P59" s="11"/>
    </row>
    <row r="60" s="3" customFormat="1" customHeight="1" spans="1:16">
      <c r="A60" s="11">
        <v>57</v>
      </c>
      <c r="B60" s="12">
        <v>22030050</v>
      </c>
      <c r="C60" s="12" t="s">
        <v>68</v>
      </c>
      <c r="D60" s="13">
        <v>50</v>
      </c>
      <c r="E60" s="11">
        <v>5</v>
      </c>
      <c r="F60" s="13">
        <v>0</v>
      </c>
      <c r="G60" s="11">
        <f t="shared" ref="G60:G65" si="5">D60+E60</f>
        <v>55</v>
      </c>
      <c r="H60" s="11">
        <f t="shared" si="0"/>
        <v>5.5</v>
      </c>
      <c r="I60" s="11">
        <f>RANK(H60,$H$4:$H$133,)</f>
        <v>55</v>
      </c>
      <c r="J60" s="23" t="s">
        <v>476</v>
      </c>
      <c r="K60" s="24"/>
      <c r="L60" s="24"/>
      <c r="M60" s="24"/>
      <c r="N60" s="25"/>
      <c r="O60" s="22"/>
      <c r="P60" s="22"/>
    </row>
    <row r="61" s="3" customFormat="1" customHeight="1" spans="1:16">
      <c r="A61" s="11">
        <v>58</v>
      </c>
      <c r="B61" s="14">
        <v>22030072</v>
      </c>
      <c r="C61" s="14" t="s">
        <v>81</v>
      </c>
      <c r="D61" s="13">
        <v>50</v>
      </c>
      <c r="E61" s="11">
        <v>5</v>
      </c>
      <c r="F61" s="13">
        <v>0</v>
      </c>
      <c r="G61" s="11">
        <f t="shared" si="5"/>
        <v>55</v>
      </c>
      <c r="H61" s="11">
        <f t="shared" si="0"/>
        <v>5.5</v>
      </c>
      <c r="I61" s="11">
        <f>RANK(H61,$H$4:$H$133,)</f>
        <v>55</v>
      </c>
      <c r="J61" s="19" t="s">
        <v>477</v>
      </c>
      <c r="K61" s="20"/>
      <c r="L61" s="20"/>
      <c r="M61" s="20"/>
      <c r="N61" s="21"/>
      <c r="O61" s="22"/>
      <c r="P61" s="22"/>
    </row>
    <row r="62" s="3" customFormat="1" customHeight="1" spans="1:16">
      <c r="A62" s="11">
        <v>59</v>
      </c>
      <c r="B62" s="14">
        <v>22030066</v>
      </c>
      <c r="C62" s="14" t="s">
        <v>88</v>
      </c>
      <c r="D62" s="13">
        <v>50</v>
      </c>
      <c r="E62" s="11">
        <v>5</v>
      </c>
      <c r="F62" s="13">
        <v>0</v>
      </c>
      <c r="G62" s="11">
        <f t="shared" si="5"/>
        <v>55</v>
      </c>
      <c r="H62" s="11">
        <f t="shared" si="0"/>
        <v>5.5</v>
      </c>
      <c r="I62" s="11">
        <f>RANK(H62,$H$4:$H$133,)</f>
        <v>55</v>
      </c>
      <c r="J62" s="19" t="s">
        <v>478</v>
      </c>
      <c r="K62" s="20"/>
      <c r="L62" s="20"/>
      <c r="M62" s="20"/>
      <c r="N62" s="21"/>
      <c r="O62" s="11"/>
      <c r="P62" s="11"/>
    </row>
    <row r="63" s="3" customFormat="1" customHeight="1" spans="1:16">
      <c r="A63" s="11">
        <v>60</v>
      </c>
      <c r="B63" s="14">
        <v>22030020</v>
      </c>
      <c r="C63" s="14" t="s">
        <v>92</v>
      </c>
      <c r="D63" s="13">
        <v>50</v>
      </c>
      <c r="E63" s="11">
        <v>5</v>
      </c>
      <c r="F63" s="13">
        <v>0</v>
      </c>
      <c r="G63" s="11">
        <f t="shared" si="5"/>
        <v>55</v>
      </c>
      <c r="H63" s="11">
        <f t="shared" si="0"/>
        <v>5.5</v>
      </c>
      <c r="I63" s="11">
        <f>RANK(H63,$H$4:$H$133,)</f>
        <v>55</v>
      </c>
      <c r="J63" s="26" t="s">
        <v>479</v>
      </c>
      <c r="K63" s="27"/>
      <c r="L63" s="27"/>
      <c r="M63" s="27"/>
      <c r="N63" s="28"/>
      <c r="O63" s="22"/>
      <c r="P63" s="22"/>
    </row>
    <row r="64" s="3" customFormat="1" customHeight="1" spans="1:16">
      <c r="A64" s="11">
        <v>61</v>
      </c>
      <c r="B64" s="14">
        <v>22030017</v>
      </c>
      <c r="C64" s="14" t="s">
        <v>90</v>
      </c>
      <c r="D64" s="13">
        <v>50</v>
      </c>
      <c r="E64" s="11">
        <v>5</v>
      </c>
      <c r="F64" s="13">
        <v>0</v>
      </c>
      <c r="G64" s="11">
        <f t="shared" si="5"/>
        <v>55</v>
      </c>
      <c r="H64" s="11">
        <f t="shared" si="0"/>
        <v>5.5</v>
      </c>
      <c r="I64" s="11">
        <f>RANK(H64,$H$4:$H$133,)</f>
        <v>55</v>
      </c>
      <c r="J64" s="26" t="s">
        <v>480</v>
      </c>
      <c r="K64" s="27"/>
      <c r="L64" s="27"/>
      <c r="M64" s="27"/>
      <c r="N64" s="28"/>
      <c r="O64" s="22"/>
      <c r="P64" s="22"/>
    </row>
    <row r="65" s="3" customFormat="1" customHeight="1" spans="1:16">
      <c r="A65" s="11">
        <v>62</v>
      </c>
      <c r="B65" s="14">
        <v>22030076</v>
      </c>
      <c r="C65" s="14" t="s">
        <v>104</v>
      </c>
      <c r="D65" s="13">
        <v>50</v>
      </c>
      <c r="E65" s="11">
        <v>5</v>
      </c>
      <c r="F65" s="13">
        <v>0</v>
      </c>
      <c r="G65" s="11">
        <f t="shared" si="5"/>
        <v>55</v>
      </c>
      <c r="H65" s="11">
        <f t="shared" si="0"/>
        <v>5.5</v>
      </c>
      <c r="I65" s="11">
        <f>RANK(H65,$H$4:$H$133,)</f>
        <v>55</v>
      </c>
      <c r="J65" s="19" t="s">
        <v>481</v>
      </c>
      <c r="K65" s="20"/>
      <c r="L65" s="20"/>
      <c r="M65" s="20"/>
      <c r="N65" s="21"/>
      <c r="O65" s="11"/>
      <c r="P65" s="11"/>
    </row>
    <row r="66" s="3" customFormat="1" customHeight="1" spans="1:16">
      <c r="A66" s="11">
        <v>63</v>
      </c>
      <c r="B66" s="12">
        <v>22030120</v>
      </c>
      <c r="C66" s="12" t="s">
        <v>144</v>
      </c>
      <c r="D66" s="13">
        <v>50</v>
      </c>
      <c r="E66" s="11">
        <v>5</v>
      </c>
      <c r="F66" s="13">
        <v>0</v>
      </c>
      <c r="G66" s="11">
        <v>55</v>
      </c>
      <c r="H66" s="11">
        <f t="shared" si="0"/>
        <v>5.5</v>
      </c>
      <c r="I66" s="11">
        <f>RANK(H66,$H$4:$H$133,)</f>
        <v>55</v>
      </c>
      <c r="J66" s="35" t="s">
        <v>482</v>
      </c>
      <c r="K66" s="36"/>
      <c r="L66" s="36"/>
      <c r="M66" s="36"/>
      <c r="N66" s="37"/>
      <c r="O66" s="11"/>
      <c r="P66" s="11"/>
    </row>
    <row r="67" s="3" customFormat="1" customHeight="1" spans="1:16">
      <c r="A67" s="11">
        <v>64</v>
      </c>
      <c r="B67" s="14">
        <v>22030026</v>
      </c>
      <c r="C67" s="14" t="s">
        <v>110</v>
      </c>
      <c r="D67" s="13">
        <v>50</v>
      </c>
      <c r="E67" s="11">
        <v>4</v>
      </c>
      <c r="F67" s="13">
        <v>0</v>
      </c>
      <c r="G67" s="11">
        <f>D67+E67</f>
        <v>54</v>
      </c>
      <c r="H67" s="11">
        <f t="shared" si="0"/>
        <v>5.4</v>
      </c>
      <c r="I67" s="11">
        <f>RANK(H67,$H$4:$H$133,)</f>
        <v>64</v>
      </c>
      <c r="J67" s="26" t="s">
        <v>483</v>
      </c>
      <c r="K67" s="27"/>
      <c r="L67" s="27"/>
      <c r="M67" s="27"/>
      <c r="N67" s="28"/>
      <c r="O67" s="11"/>
      <c r="P67" s="11"/>
    </row>
    <row r="68" s="3" customFormat="1" customHeight="1" spans="1:16">
      <c r="A68" s="11">
        <v>65</v>
      </c>
      <c r="B68" s="12">
        <v>22030118</v>
      </c>
      <c r="C68" s="12" t="s">
        <v>145</v>
      </c>
      <c r="D68" s="13">
        <v>50</v>
      </c>
      <c r="E68" s="11">
        <v>4</v>
      </c>
      <c r="F68" s="13">
        <v>0</v>
      </c>
      <c r="G68" s="11">
        <v>54</v>
      </c>
      <c r="H68" s="11">
        <f t="shared" ref="H68:H131" si="6">G68*0.1</f>
        <v>5.4</v>
      </c>
      <c r="I68" s="11">
        <f>RANK(H68,$H$4:$H$133,)</f>
        <v>64</v>
      </c>
      <c r="J68" s="23" t="s">
        <v>484</v>
      </c>
      <c r="K68" s="24"/>
      <c r="L68" s="24"/>
      <c r="M68" s="24"/>
      <c r="N68" s="25"/>
      <c r="O68" s="11"/>
      <c r="P68" s="11"/>
    </row>
    <row r="69" s="3" customFormat="1" customHeight="1" spans="1:16">
      <c r="A69" s="11">
        <v>66</v>
      </c>
      <c r="B69" s="12">
        <v>22030113</v>
      </c>
      <c r="C69" s="12" t="s">
        <v>146</v>
      </c>
      <c r="D69" s="11">
        <v>50</v>
      </c>
      <c r="E69" s="11">
        <v>4</v>
      </c>
      <c r="F69" s="11">
        <v>0</v>
      </c>
      <c r="G69" s="11">
        <v>54</v>
      </c>
      <c r="H69" s="11">
        <f t="shared" si="6"/>
        <v>5.4</v>
      </c>
      <c r="I69" s="11">
        <f>RANK(H69,$H$4:$H$133,)</f>
        <v>64</v>
      </c>
      <c r="J69" s="23" t="s">
        <v>484</v>
      </c>
      <c r="K69" s="24"/>
      <c r="L69" s="24"/>
      <c r="M69" s="24"/>
      <c r="N69" s="25"/>
      <c r="O69" s="11"/>
      <c r="P69" s="11"/>
    </row>
    <row r="70" s="3" customFormat="1" customHeight="1" spans="1:16">
      <c r="A70" s="11">
        <v>67</v>
      </c>
      <c r="B70" s="12">
        <v>22030011</v>
      </c>
      <c r="C70" s="12" t="s">
        <v>40</v>
      </c>
      <c r="D70" s="11">
        <v>50</v>
      </c>
      <c r="E70" s="11">
        <v>3</v>
      </c>
      <c r="F70" s="11">
        <v>0</v>
      </c>
      <c r="G70" s="11">
        <f>SUM(D70:F70)</f>
        <v>53</v>
      </c>
      <c r="H70" s="11">
        <f t="shared" si="6"/>
        <v>5.3</v>
      </c>
      <c r="I70" s="11">
        <f>RANK(H70,$H$4:$H$133,)</f>
        <v>67</v>
      </c>
      <c r="J70" s="23" t="s">
        <v>485</v>
      </c>
      <c r="K70" s="24"/>
      <c r="L70" s="24"/>
      <c r="M70" s="24"/>
      <c r="N70" s="25"/>
      <c r="O70" s="22"/>
      <c r="P70" s="22"/>
    </row>
    <row r="71" s="3" customFormat="1" customHeight="1" spans="1:16">
      <c r="A71" s="11">
        <v>68</v>
      </c>
      <c r="B71" s="12">
        <v>22030015</v>
      </c>
      <c r="C71" s="12" t="s">
        <v>44</v>
      </c>
      <c r="D71" s="11">
        <v>50</v>
      </c>
      <c r="E71" s="11">
        <v>3</v>
      </c>
      <c r="F71" s="11">
        <v>0</v>
      </c>
      <c r="G71" s="11">
        <f>SUM(D71:F71)</f>
        <v>53</v>
      </c>
      <c r="H71" s="11">
        <f t="shared" si="6"/>
        <v>5.3</v>
      </c>
      <c r="I71" s="11">
        <f>RANK(H71,$H$4:$H$133,)</f>
        <v>67</v>
      </c>
      <c r="J71" s="23" t="s">
        <v>486</v>
      </c>
      <c r="K71" s="24"/>
      <c r="L71" s="24"/>
      <c r="M71" s="24"/>
      <c r="N71" s="25"/>
      <c r="O71" s="22"/>
      <c r="P71" s="22"/>
    </row>
    <row r="72" s="3" customFormat="1" customHeight="1" spans="1:16">
      <c r="A72" s="11">
        <v>69</v>
      </c>
      <c r="B72" s="12">
        <v>22030098</v>
      </c>
      <c r="C72" s="12" t="s">
        <v>45</v>
      </c>
      <c r="D72" s="11">
        <v>50</v>
      </c>
      <c r="E72" s="11">
        <v>3</v>
      </c>
      <c r="F72" s="11">
        <v>0</v>
      </c>
      <c r="G72" s="11">
        <f>SUM(D72:F72)</f>
        <v>53</v>
      </c>
      <c r="H72" s="11">
        <f t="shared" si="6"/>
        <v>5.3</v>
      </c>
      <c r="I72" s="11">
        <f>RANK(H72,$H$4:$H$133,)</f>
        <v>67</v>
      </c>
      <c r="J72" s="23" t="s">
        <v>487</v>
      </c>
      <c r="K72" s="24"/>
      <c r="L72" s="24"/>
      <c r="M72" s="24"/>
      <c r="N72" s="25"/>
      <c r="O72" s="22"/>
      <c r="P72" s="22"/>
    </row>
    <row r="73" s="3" customFormat="1" customHeight="1" spans="1:16">
      <c r="A73" s="11">
        <v>70</v>
      </c>
      <c r="B73" s="12">
        <v>22030007</v>
      </c>
      <c r="C73" s="12" t="s">
        <v>47</v>
      </c>
      <c r="D73" s="11">
        <v>50</v>
      </c>
      <c r="E73" s="11">
        <v>3</v>
      </c>
      <c r="F73" s="11">
        <v>0</v>
      </c>
      <c r="G73" s="11">
        <f>SUM(D73:F73)</f>
        <v>53</v>
      </c>
      <c r="H73" s="11">
        <f t="shared" si="6"/>
        <v>5.3</v>
      </c>
      <c r="I73" s="11">
        <f>RANK(H73,$H$4:$H$133,)</f>
        <v>67</v>
      </c>
      <c r="J73" s="19" t="s">
        <v>488</v>
      </c>
      <c r="K73" s="20"/>
      <c r="L73" s="20"/>
      <c r="M73" s="20"/>
      <c r="N73" s="21"/>
      <c r="O73" s="22"/>
      <c r="P73" s="22"/>
    </row>
    <row r="74" s="3" customFormat="1" customHeight="1" spans="1:16">
      <c r="A74" s="11">
        <v>71</v>
      </c>
      <c r="B74" s="12">
        <v>22030058</v>
      </c>
      <c r="C74" s="12" t="s">
        <v>64</v>
      </c>
      <c r="D74" s="13">
        <v>50</v>
      </c>
      <c r="E74" s="11">
        <v>3</v>
      </c>
      <c r="F74" s="13">
        <v>0</v>
      </c>
      <c r="G74" s="11">
        <f>D74+E74</f>
        <v>53</v>
      </c>
      <c r="H74" s="11">
        <f t="shared" si="6"/>
        <v>5.3</v>
      </c>
      <c r="I74" s="11">
        <f>RANK(H74,$H$4:$H$133,)</f>
        <v>67</v>
      </c>
      <c r="J74" s="23" t="s">
        <v>489</v>
      </c>
      <c r="K74" s="24"/>
      <c r="L74" s="24"/>
      <c r="M74" s="24"/>
      <c r="N74" s="25"/>
      <c r="O74" s="22"/>
      <c r="P74" s="22"/>
    </row>
    <row r="75" s="3" customFormat="1" customHeight="1" spans="1:16">
      <c r="A75" s="11">
        <v>72</v>
      </c>
      <c r="B75" s="14">
        <v>22030021</v>
      </c>
      <c r="C75" s="14" t="s">
        <v>82</v>
      </c>
      <c r="D75" s="13">
        <v>50</v>
      </c>
      <c r="E75" s="11">
        <v>3</v>
      </c>
      <c r="F75" s="13">
        <v>0</v>
      </c>
      <c r="G75" s="11">
        <f>D75+E75</f>
        <v>53</v>
      </c>
      <c r="H75" s="11">
        <f t="shared" si="6"/>
        <v>5.3</v>
      </c>
      <c r="I75" s="11">
        <f>RANK(H75,$H$4:$H$133,)</f>
        <v>67</v>
      </c>
      <c r="J75" s="26" t="s">
        <v>490</v>
      </c>
      <c r="K75" s="27"/>
      <c r="L75" s="27"/>
      <c r="M75" s="27"/>
      <c r="N75" s="28"/>
      <c r="O75" s="22"/>
      <c r="P75" s="22"/>
    </row>
    <row r="76" s="3" customFormat="1" customHeight="1" spans="1:16">
      <c r="A76" s="11">
        <v>73</v>
      </c>
      <c r="B76" s="12">
        <v>22030093</v>
      </c>
      <c r="C76" s="12" t="s">
        <v>107</v>
      </c>
      <c r="D76" s="11">
        <v>50</v>
      </c>
      <c r="E76" s="11">
        <v>3</v>
      </c>
      <c r="F76" s="11">
        <v>0</v>
      </c>
      <c r="G76" s="11">
        <f>SUM(D76:F76)</f>
        <v>53</v>
      </c>
      <c r="H76" s="11">
        <f t="shared" si="6"/>
        <v>5.3</v>
      </c>
      <c r="I76" s="11">
        <f>RANK(H76,$H$4:$H$133,)</f>
        <v>67</v>
      </c>
      <c r="J76" s="23" t="s">
        <v>485</v>
      </c>
      <c r="K76" s="24"/>
      <c r="L76" s="24"/>
      <c r="M76" s="24"/>
      <c r="N76" s="25"/>
      <c r="O76" s="22"/>
      <c r="P76" s="22"/>
    </row>
    <row r="77" s="3" customFormat="1" customHeight="1" spans="1:16">
      <c r="A77" s="11">
        <v>74</v>
      </c>
      <c r="B77" s="12">
        <v>22030016</v>
      </c>
      <c r="C77" s="12" t="s">
        <v>109</v>
      </c>
      <c r="D77" s="11">
        <v>50</v>
      </c>
      <c r="E77" s="11">
        <v>3</v>
      </c>
      <c r="F77" s="11">
        <v>0</v>
      </c>
      <c r="G77" s="11">
        <f>SUM(D77:F77)</f>
        <v>53</v>
      </c>
      <c r="H77" s="11">
        <f t="shared" si="6"/>
        <v>5.3</v>
      </c>
      <c r="I77" s="11">
        <f>RANK(H77,$H$4:$H$133,)</f>
        <v>67</v>
      </c>
      <c r="J77" s="23" t="s">
        <v>491</v>
      </c>
      <c r="K77" s="24"/>
      <c r="L77" s="24"/>
      <c r="M77" s="24"/>
      <c r="N77" s="25"/>
      <c r="O77" s="22"/>
      <c r="P77" s="22"/>
    </row>
    <row r="78" s="3" customFormat="1" customHeight="1" spans="1:16">
      <c r="A78" s="11">
        <v>75</v>
      </c>
      <c r="B78" s="14">
        <v>22030069</v>
      </c>
      <c r="C78" s="14" t="s">
        <v>118</v>
      </c>
      <c r="D78" s="13">
        <v>50</v>
      </c>
      <c r="E78" s="11">
        <v>3</v>
      </c>
      <c r="F78" s="13">
        <v>0</v>
      </c>
      <c r="G78" s="11">
        <f>D78+E78</f>
        <v>53</v>
      </c>
      <c r="H78" s="11">
        <f t="shared" si="6"/>
        <v>5.3</v>
      </c>
      <c r="I78" s="11">
        <f>RANK(H78,$H$4:$H$133,)</f>
        <v>67</v>
      </c>
      <c r="J78" s="26" t="s">
        <v>492</v>
      </c>
      <c r="K78" s="27"/>
      <c r="L78" s="27"/>
      <c r="M78" s="27"/>
      <c r="N78" s="28"/>
      <c r="O78" s="22"/>
      <c r="P78" s="22"/>
    </row>
    <row r="79" s="3" customFormat="1" customHeight="1" spans="1:16">
      <c r="A79" s="11">
        <v>76</v>
      </c>
      <c r="B79" s="12">
        <v>22030042</v>
      </c>
      <c r="C79" s="12" t="s">
        <v>126</v>
      </c>
      <c r="D79" s="13">
        <v>50</v>
      </c>
      <c r="E79" s="11">
        <v>3</v>
      </c>
      <c r="F79" s="13">
        <v>0</v>
      </c>
      <c r="G79" s="11">
        <f>D79+E79</f>
        <v>53</v>
      </c>
      <c r="H79" s="11">
        <f t="shared" si="6"/>
        <v>5.3</v>
      </c>
      <c r="I79" s="11">
        <f>RANK(H79,$H$4:$H$133,)</f>
        <v>67</v>
      </c>
      <c r="J79" s="23" t="s">
        <v>493</v>
      </c>
      <c r="K79" s="24"/>
      <c r="L79" s="24"/>
      <c r="M79" s="24"/>
      <c r="N79" s="25"/>
      <c r="O79" s="22"/>
      <c r="P79" s="22"/>
    </row>
    <row r="80" s="3" customFormat="1" customHeight="1" spans="1:16">
      <c r="A80" s="11">
        <v>77</v>
      </c>
      <c r="B80" s="12">
        <v>22030001</v>
      </c>
      <c r="C80" s="12" t="s">
        <v>127</v>
      </c>
      <c r="D80" s="11">
        <v>50</v>
      </c>
      <c r="E80" s="11">
        <v>3</v>
      </c>
      <c r="F80" s="11">
        <v>0</v>
      </c>
      <c r="G80" s="11">
        <f>SUM(D80:F80)</f>
        <v>53</v>
      </c>
      <c r="H80" s="11">
        <f t="shared" si="6"/>
        <v>5.3</v>
      </c>
      <c r="I80" s="11">
        <f>RANK(H80,$H$4:$H$133,)</f>
        <v>67</v>
      </c>
      <c r="J80" s="19" t="s">
        <v>494</v>
      </c>
      <c r="K80" s="20"/>
      <c r="L80" s="20"/>
      <c r="M80" s="20"/>
      <c r="N80" s="21"/>
      <c r="O80" s="22"/>
      <c r="P80" s="22"/>
    </row>
    <row r="81" s="3" customFormat="1" customHeight="1" spans="1:16">
      <c r="A81" s="11">
        <v>78</v>
      </c>
      <c r="B81" s="12">
        <v>22030109</v>
      </c>
      <c r="C81" s="12" t="s">
        <v>130</v>
      </c>
      <c r="D81" s="11">
        <v>50</v>
      </c>
      <c r="E81" s="11">
        <v>3</v>
      </c>
      <c r="F81" s="11">
        <v>0</v>
      </c>
      <c r="G81" s="11">
        <v>53</v>
      </c>
      <c r="H81" s="11">
        <f t="shared" si="6"/>
        <v>5.3</v>
      </c>
      <c r="I81" s="11">
        <f>RANK(H81,$H$4:$H$133,)</f>
        <v>67</v>
      </c>
      <c r="J81" s="35" t="s">
        <v>495</v>
      </c>
      <c r="K81" s="36"/>
      <c r="L81" s="36"/>
      <c r="M81" s="36"/>
      <c r="N81" s="37"/>
      <c r="O81" s="11"/>
      <c r="P81" s="11"/>
    </row>
    <row r="82" s="3" customFormat="1" customHeight="1" spans="1:16">
      <c r="A82" s="11">
        <v>79</v>
      </c>
      <c r="B82" s="12">
        <v>22030115</v>
      </c>
      <c r="C82" s="12" t="s">
        <v>131</v>
      </c>
      <c r="D82" s="11">
        <v>50</v>
      </c>
      <c r="E82" s="11">
        <v>3</v>
      </c>
      <c r="F82" s="11">
        <v>0</v>
      </c>
      <c r="G82" s="11">
        <v>53</v>
      </c>
      <c r="H82" s="11">
        <f t="shared" si="6"/>
        <v>5.3</v>
      </c>
      <c r="I82" s="11">
        <f>RANK(H82,$H$4:$H$133,)</f>
        <v>67</v>
      </c>
      <c r="J82" s="35" t="s">
        <v>496</v>
      </c>
      <c r="K82" s="36"/>
      <c r="L82" s="36"/>
      <c r="M82" s="36"/>
      <c r="N82" s="37"/>
      <c r="O82" s="11"/>
      <c r="P82" s="11"/>
    </row>
    <row r="83" s="3" customFormat="1" customHeight="1" spans="1:16">
      <c r="A83" s="11">
        <v>80</v>
      </c>
      <c r="B83" s="12">
        <v>22030116</v>
      </c>
      <c r="C83" s="12" t="s">
        <v>148</v>
      </c>
      <c r="D83" s="13">
        <v>50</v>
      </c>
      <c r="E83" s="11">
        <v>3</v>
      </c>
      <c r="F83" s="13">
        <v>0</v>
      </c>
      <c r="G83" s="11">
        <v>53</v>
      </c>
      <c r="H83" s="11">
        <f t="shared" si="6"/>
        <v>5.3</v>
      </c>
      <c r="I83" s="11">
        <f>RANK(H83,$H$4:$H$133,)</f>
        <v>67</v>
      </c>
      <c r="J83" s="35" t="s">
        <v>495</v>
      </c>
      <c r="K83" s="36"/>
      <c r="L83" s="36"/>
      <c r="M83" s="36"/>
      <c r="N83" s="37"/>
      <c r="O83" s="22"/>
      <c r="P83" s="22"/>
    </row>
    <row r="84" s="3" customFormat="1" customHeight="1" spans="1:16">
      <c r="A84" s="11">
        <v>81</v>
      </c>
      <c r="B84" s="12">
        <v>22030103</v>
      </c>
      <c r="C84" s="12" t="s">
        <v>102</v>
      </c>
      <c r="D84" s="13">
        <v>50</v>
      </c>
      <c r="E84" s="11">
        <v>2</v>
      </c>
      <c r="F84" s="11">
        <v>0</v>
      </c>
      <c r="G84" s="11">
        <f>D84+E84</f>
        <v>52</v>
      </c>
      <c r="H84" s="11">
        <f t="shared" si="6"/>
        <v>5.2</v>
      </c>
      <c r="I84" s="11">
        <f>RANK(H84,$H$4:$H$133,)</f>
        <v>81</v>
      </c>
      <c r="J84" s="23" t="s">
        <v>497</v>
      </c>
      <c r="K84" s="24"/>
      <c r="L84" s="24"/>
      <c r="M84" s="24"/>
      <c r="N84" s="25"/>
      <c r="O84" s="22"/>
      <c r="P84" s="22"/>
    </row>
    <row r="85" s="3" customFormat="1" customHeight="1" spans="1:16">
      <c r="A85" s="11">
        <v>82</v>
      </c>
      <c r="B85" s="12">
        <v>22030121</v>
      </c>
      <c r="C85" s="12" t="s">
        <v>116</v>
      </c>
      <c r="D85" s="11">
        <v>50</v>
      </c>
      <c r="E85" s="11">
        <v>1</v>
      </c>
      <c r="F85" s="11">
        <v>0</v>
      </c>
      <c r="G85" s="11">
        <v>51</v>
      </c>
      <c r="H85" s="11">
        <f t="shared" si="6"/>
        <v>5.1</v>
      </c>
      <c r="I85" s="11">
        <f>RANK(H85,$H$4:$H$133,)</f>
        <v>82</v>
      </c>
      <c r="J85" s="35" t="s">
        <v>498</v>
      </c>
      <c r="K85" s="36"/>
      <c r="L85" s="36"/>
      <c r="M85" s="36"/>
      <c r="N85" s="37"/>
      <c r="O85" s="22"/>
      <c r="P85" s="22"/>
    </row>
    <row r="86" s="3" customFormat="1" customHeight="1" spans="1:16">
      <c r="A86" s="11">
        <v>83</v>
      </c>
      <c r="B86" s="12">
        <v>22030056</v>
      </c>
      <c r="C86" s="12" t="s">
        <v>119</v>
      </c>
      <c r="D86" s="13">
        <v>50</v>
      </c>
      <c r="E86" s="11">
        <v>1</v>
      </c>
      <c r="F86" s="13">
        <v>0</v>
      </c>
      <c r="G86" s="11">
        <f>D86+E86</f>
        <v>51</v>
      </c>
      <c r="H86" s="11">
        <f t="shared" si="6"/>
        <v>5.1</v>
      </c>
      <c r="I86" s="11">
        <f>RANK(H86,$H$4:$H$133,)</f>
        <v>82</v>
      </c>
      <c r="J86" s="23" t="s">
        <v>499</v>
      </c>
      <c r="K86" s="24"/>
      <c r="L86" s="24"/>
      <c r="M86" s="24"/>
      <c r="N86" s="25"/>
      <c r="O86" s="22"/>
      <c r="P86" s="22"/>
    </row>
    <row r="87" s="3" customFormat="1" customHeight="1" spans="1:16">
      <c r="A87" s="11">
        <v>84</v>
      </c>
      <c r="B87" s="14">
        <v>22030100</v>
      </c>
      <c r="C87" s="14" t="s">
        <v>123</v>
      </c>
      <c r="D87" s="13">
        <v>50</v>
      </c>
      <c r="E87" s="11">
        <v>1</v>
      </c>
      <c r="F87" s="13">
        <v>0</v>
      </c>
      <c r="G87" s="11">
        <f>D87+E87</f>
        <v>51</v>
      </c>
      <c r="H87" s="11">
        <f t="shared" si="6"/>
        <v>5.1</v>
      </c>
      <c r="I87" s="11">
        <f>RANK(H87,$H$4:$H$133,)</f>
        <v>82</v>
      </c>
      <c r="J87" s="26" t="s">
        <v>500</v>
      </c>
      <c r="K87" s="27"/>
      <c r="L87" s="27"/>
      <c r="M87" s="27"/>
      <c r="N87" s="28"/>
      <c r="O87" s="22"/>
      <c r="P87" s="22"/>
    </row>
    <row r="88" s="3" customFormat="1" customHeight="1" spans="1:16">
      <c r="A88" s="11">
        <v>85</v>
      </c>
      <c r="B88" s="12">
        <v>22030124</v>
      </c>
      <c r="C88" s="12" t="s">
        <v>143</v>
      </c>
      <c r="D88" s="13">
        <v>50</v>
      </c>
      <c r="E88" s="11">
        <v>1</v>
      </c>
      <c r="F88" s="13">
        <v>0</v>
      </c>
      <c r="G88" s="11">
        <v>51</v>
      </c>
      <c r="H88" s="11">
        <f t="shared" si="6"/>
        <v>5.1</v>
      </c>
      <c r="I88" s="11">
        <f>RANK(H88,$H$4:$H$133,)</f>
        <v>82</v>
      </c>
      <c r="J88" s="35" t="s">
        <v>498</v>
      </c>
      <c r="K88" s="36"/>
      <c r="L88" s="36"/>
      <c r="M88" s="36"/>
      <c r="N88" s="37"/>
      <c r="O88" s="11"/>
      <c r="P88" s="11"/>
    </row>
    <row r="89" s="3" customFormat="1" customHeight="1" spans="1:16">
      <c r="A89" s="11">
        <v>86</v>
      </c>
      <c r="B89" s="12">
        <v>22030003</v>
      </c>
      <c r="C89" s="12" t="s">
        <v>52</v>
      </c>
      <c r="D89" s="11">
        <v>50</v>
      </c>
      <c r="E89" s="11">
        <v>0</v>
      </c>
      <c r="F89" s="11">
        <v>0</v>
      </c>
      <c r="G89" s="11">
        <f>SUM(D89:F89)</f>
        <v>50</v>
      </c>
      <c r="H89" s="11">
        <f t="shared" si="6"/>
        <v>5</v>
      </c>
      <c r="I89" s="11">
        <f>RANK(H89,$H$4:$H$133,)</f>
        <v>86</v>
      </c>
      <c r="J89" s="23"/>
      <c r="K89" s="24"/>
      <c r="L89" s="24"/>
      <c r="M89" s="24"/>
      <c r="N89" s="25"/>
      <c r="O89" s="22"/>
      <c r="P89" s="22"/>
    </row>
    <row r="90" s="3" customFormat="1" customHeight="1" spans="1:16">
      <c r="A90" s="11">
        <v>87</v>
      </c>
      <c r="B90" s="12">
        <v>22030033</v>
      </c>
      <c r="C90" s="12" t="s">
        <v>55</v>
      </c>
      <c r="D90" s="13">
        <v>50</v>
      </c>
      <c r="E90" s="11">
        <v>0</v>
      </c>
      <c r="F90" s="13">
        <v>0</v>
      </c>
      <c r="G90" s="11">
        <f>D90+E90</f>
        <v>50</v>
      </c>
      <c r="H90" s="11">
        <f t="shared" si="6"/>
        <v>5</v>
      </c>
      <c r="I90" s="11">
        <f>RANK(H90,$H$4:$H$133,)</f>
        <v>86</v>
      </c>
      <c r="J90" s="23"/>
      <c r="K90" s="24"/>
      <c r="L90" s="24"/>
      <c r="M90" s="24"/>
      <c r="N90" s="25"/>
      <c r="O90" s="22"/>
      <c r="P90" s="22"/>
    </row>
    <row r="91" s="3" customFormat="1" customHeight="1" spans="1:16">
      <c r="A91" s="11">
        <v>88</v>
      </c>
      <c r="B91" s="12">
        <v>22030004</v>
      </c>
      <c r="C91" s="12" t="s">
        <v>60</v>
      </c>
      <c r="D91" s="11">
        <v>50</v>
      </c>
      <c r="E91" s="11">
        <v>0</v>
      </c>
      <c r="F91" s="11">
        <v>0</v>
      </c>
      <c r="G91" s="11">
        <f>SUM(D91:F91)</f>
        <v>50</v>
      </c>
      <c r="H91" s="11">
        <f t="shared" si="6"/>
        <v>5</v>
      </c>
      <c r="I91" s="11">
        <f>RANK(H91,$H$4:$H$133,)</f>
        <v>86</v>
      </c>
      <c r="J91" s="23"/>
      <c r="K91" s="24"/>
      <c r="L91" s="24"/>
      <c r="M91" s="24"/>
      <c r="N91" s="25"/>
      <c r="O91" s="22"/>
      <c r="P91" s="22"/>
    </row>
    <row r="92" s="3" customFormat="1" customHeight="1" spans="1:16">
      <c r="A92" s="11">
        <v>89</v>
      </c>
      <c r="B92" s="14">
        <v>21183033</v>
      </c>
      <c r="C92" s="14" t="s">
        <v>61</v>
      </c>
      <c r="D92" s="13">
        <v>50</v>
      </c>
      <c r="E92" s="11">
        <v>0</v>
      </c>
      <c r="F92" s="13">
        <v>0</v>
      </c>
      <c r="G92" s="11">
        <f>D92+E92</f>
        <v>50</v>
      </c>
      <c r="H92" s="11">
        <f t="shared" si="6"/>
        <v>5</v>
      </c>
      <c r="I92" s="11">
        <f>RANK(H92,$H$4:$H$133,)</f>
        <v>86</v>
      </c>
      <c r="J92" s="26"/>
      <c r="K92" s="27"/>
      <c r="L92" s="27"/>
      <c r="M92" s="27"/>
      <c r="N92" s="28"/>
      <c r="O92" s="22"/>
      <c r="P92" s="22"/>
    </row>
    <row r="93" s="3" customFormat="1" customHeight="1" spans="1:16">
      <c r="A93" s="11">
        <v>90</v>
      </c>
      <c r="B93" s="14">
        <v>22030025</v>
      </c>
      <c r="C93" s="14" t="s">
        <v>62</v>
      </c>
      <c r="D93" s="13">
        <v>50</v>
      </c>
      <c r="E93" s="11">
        <v>0</v>
      </c>
      <c r="F93" s="13">
        <v>0</v>
      </c>
      <c r="G93" s="11">
        <f>D93+E93</f>
        <v>50</v>
      </c>
      <c r="H93" s="11">
        <f t="shared" si="6"/>
        <v>5</v>
      </c>
      <c r="I93" s="11">
        <f>RANK(H93,$H$4:$H$133,)</f>
        <v>86</v>
      </c>
      <c r="J93" s="26"/>
      <c r="K93" s="27"/>
      <c r="L93" s="27"/>
      <c r="M93" s="27"/>
      <c r="N93" s="28"/>
      <c r="O93" s="11"/>
      <c r="P93" s="11"/>
    </row>
    <row r="94" s="3" customFormat="1" customHeight="1" spans="1:16">
      <c r="A94" s="11">
        <v>91</v>
      </c>
      <c r="B94" s="12">
        <v>22030088</v>
      </c>
      <c r="C94" s="12" t="s">
        <v>63</v>
      </c>
      <c r="D94" s="11">
        <v>50</v>
      </c>
      <c r="E94" s="11">
        <v>0</v>
      </c>
      <c r="F94" s="11">
        <v>0</v>
      </c>
      <c r="G94" s="11">
        <f>SUM(D94:F94)</f>
        <v>50</v>
      </c>
      <c r="H94" s="11">
        <f t="shared" si="6"/>
        <v>5</v>
      </c>
      <c r="I94" s="11">
        <f>RANK(H94,$H$4:$H$133,)</f>
        <v>86</v>
      </c>
      <c r="J94" s="23"/>
      <c r="K94" s="24"/>
      <c r="L94" s="24"/>
      <c r="M94" s="24"/>
      <c r="N94" s="25"/>
      <c r="O94" s="22"/>
      <c r="P94" s="22"/>
    </row>
    <row r="95" s="3" customFormat="1" customHeight="1" spans="1:16">
      <c r="A95" s="11">
        <v>92</v>
      </c>
      <c r="B95" s="12">
        <v>22030080</v>
      </c>
      <c r="C95" s="12" t="s">
        <v>69</v>
      </c>
      <c r="D95" s="11">
        <v>50</v>
      </c>
      <c r="E95" s="11">
        <v>0</v>
      </c>
      <c r="F95" s="11">
        <v>0</v>
      </c>
      <c r="G95" s="11">
        <f>SUM(D95:F95)</f>
        <v>50</v>
      </c>
      <c r="H95" s="11">
        <f t="shared" si="6"/>
        <v>5</v>
      </c>
      <c r="I95" s="11">
        <f>RANK(H95,$H$4:$H$133,)</f>
        <v>86</v>
      </c>
      <c r="J95" s="23"/>
      <c r="K95" s="24"/>
      <c r="L95" s="24"/>
      <c r="M95" s="24"/>
      <c r="N95" s="25"/>
      <c r="O95" s="22"/>
      <c r="P95" s="22"/>
    </row>
    <row r="96" s="3" customFormat="1" customHeight="1" spans="1:16">
      <c r="A96" s="11">
        <v>93</v>
      </c>
      <c r="B96" s="32">
        <v>22030012</v>
      </c>
      <c r="C96" s="32" t="s">
        <v>71</v>
      </c>
      <c r="D96" s="11">
        <v>50</v>
      </c>
      <c r="E96" s="11">
        <v>0</v>
      </c>
      <c r="F96" s="11">
        <v>0</v>
      </c>
      <c r="G96" s="11">
        <f>SUM(D96:F96)</f>
        <v>50</v>
      </c>
      <c r="H96" s="11">
        <f t="shared" si="6"/>
        <v>5</v>
      </c>
      <c r="I96" s="11">
        <f>RANK(H96,$H$4:$H$133,)</f>
        <v>86</v>
      </c>
      <c r="J96" s="38"/>
      <c r="K96" s="39"/>
      <c r="L96" s="39"/>
      <c r="M96" s="39"/>
      <c r="N96" s="40"/>
      <c r="O96" s="22"/>
      <c r="P96" s="22"/>
    </row>
    <row r="97" s="3" customFormat="1" customHeight="1" spans="1:16">
      <c r="A97" s="11">
        <v>94</v>
      </c>
      <c r="B97" s="12">
        <v>22030041</v>
      </c>
      <c r="C97" s="12" t="s">
        <v>72</v>
      </c>
      <c r="D97" s="13">
        <v>50</v>
      </c>
      <c r="E97" s="11">
        <v>0</v>
      </c>
      <c r="F97" s="13">
        <v>0</v>
      </c>
      <c r="G97" s="11">
        <f>D97+E97</f>
        <v>50</v>
      </c>
      <c r="H97" s="11">
        <f t="shared" si="6"/>
        <v>5</v>
      </c>
      <c r="I97" s="11">
        <f>RANK(H97,$H$4:$H$133,)</f>
        <v>86</v>
      </c>
      <c r="J97" s="23"/>
      <c r="K97" s="24"/>
      <c r="L97" s="24"/>
      <c r="M97" s="24"/>
      <c r="N97" s="25"/>
      <c r="O97" s="22"/>
      <c r="P97" s="22"/>
    </row>
    <row r="98" s="3" customFormat="1" customHeight="1" spans="1:16">
      <c r="A98" s="11">
        <v>95</v>
      </c>
      <c r="B98" s="33">
        <v>22030022</v>
      </c>
      <c r="C98" s="33" t="s">
        <v>77</v>
      </c>
      <c r="D98" s="13">
        <v>50</v>
      </c>
      <c r="E98" s="11">
        <v>0</v>
      </c>
      <c r="F98" s="13">
        <v>0</v>
      </c>
      <c r="G98" s="11">
        <f>D98+E98</f>
        <v>50</v>
      </c>
      <c r="H98" s="11">
        <f t="shared" si="6"/>
        <v>5</v>
      </c>
      <c r="I98" s="11">
        <f>RANK(H98,$H$4:$H$133,)</f>
        <v>86</v>
      </c>
      <c r="J98" s="26"/>
      <c r="K98" s="27"/>
      <c r="L98" s="27"/>
      <c r="M98" s="27"/>
      <c r="N98" s="28"/>
      <c r="O98" s="11"/>
      <c r="P98" s="11"/>
    </row>
    <row r="99" s="3" customFormat="1" customHeight="1" spans="1:16">
      <c r="A99" s="11">
        <v>96</v>
      </c>
      <c r="B99" s="34">
        <v>22030092</v>
      </c>
      <c r="C99" s="34" t="s">
        <v>79</v>
      </c>
      <c r="D99" s="11">
        <v>50</v>
      </c>
      <c r="E99" s="11">
        <v>0</v>
      </c>
      <c r="F99" s="11">
        <v>0</v>
      </c>
      <c r="G99" s="11">
        <f>SUM(D99:F99)</f>
        <v>50</v>
      </c>
      <c r="H99" s="11">
        <f t="shared" si="6"/>
        <v>5</v>
      </c>
      <c r="I99" s="11">
        <f>RANK(H99,$H$4:$H$133,)</f>
        <v>86</v>
      </c>
      <c r="J99" s="23"/>
      <c r="K99" s="24"/>
      <c r="L99" s="24"/>
      <c r="M99" s="24"/>
      <c r="N99" s="25"/>
      <c r="O99" s="22"/>
      <c r="P99" s="22"/>
    </row>
    <row r="100" s="3" customFormat="1" customHeight="1" spans="1:16">
      <c r="A100" s="11">
        <v>97</v>
      </c>
      <c r="B100" s="34">
        <v>22030036</v>
      </c>
      <c r="C100" s="34" t="s">
        <v>80</v>
      </c>
      <c r="D100" s="13">
        <v>50</v>
      </c>
      <c r="E100" s="11">
        <v>0</v>
      </c>
      <c r="F100" s="13">
        <v>0</v>
      </c>
      <c r="G100" s="11">
        <f>D100+E100</f>
        <v>50</v>
      </c>
      <c r="H100" s="11">
        <f t="shared" si="6"/>
        <v>5</v>
      </c>
      <c r="I100" s="11">
        <f>RANK(H100,$H$4:$H$133,)</f>
        <v>86</v>
      </c>
      <c r="J100" s="23"/>
      <c r="K100" s="24"/>
      <c r="L100" s="24"/>
      <c r="M100" s="24"/>
      <c r="N100" s="25"/>
      <c r="O100" s="11"/>
      <c r="P100" s="11"/>
    </row>
    <row r="101" s="3" customFormat="1" customHeight="1" spans="1:16">
      <c r="A101" s="11">
        <v>98</v>
      </c>
      <c r="B101" s="34">
        <v>22030006</v>
      </c>
      <c r="C101" s="34" t="s">
        <v>83</v>
      </c>
      <c r="D101" s="11">
        <v>50</v>
      </c>
      <c r="E101" s="11">
        <v>0</v>
      </c>
      <c r="F101" s="11">
        <v>0</v>
      </c>
      <c r="G101" s="11">
        <f>SUM(D101:F101)</f>
        <v>50</v>
      </c>
      <c r="H101" s="11">
        <f t="shared" si="6"/>
        <v>5</v>
      </c>
      <c r="I101" s="11">
        <f>RANK(H101,$H$4:$H$133,)</f>
        <v>86</v>
      </c>
      <c r="J101" s="23"/>
      <c r="K101" s="24"/>
      <c r="L101" s="24"/>
      <c r="M101" s="24"/>
      <c r="N101" s="25"/>
      <c r="O101" s="22"/>
      <c r="P101" s="22"/>
    </row>
    <row r="102" s="3" customFormat="1" customHeight="1" spans="1:16">
      <c r="A102" s="11">
        <v>99</v>
      </c>
      <c r="B102" s="34">
        <v>22030045</v>
      </c>
      <c r="C102" s="34" t="s">
        <v>84</v>
      </c>
      <c r="D102" s="13">
        <v>50</v>
      </c>
      <c r="E102" s="11">
        <v>0</v>
      </c>
      <c r="F102" s="13">
        <v>0</v>
      </c>
      <c r="G102" s="11">
        <f>D102+E102</f>
        <v>50</v>
      </c>
      <c r="H102" s="11">
        <f t="shared" si="6"/>
        <v>5</v>
      </c>
      <c r="I102" s="11">
        <f>RANK(H102,$H$4:$H$133,)</f>
        <v>86</v>
      </c>
      <c r="J102" s="23"/>
      <c r="K102" s="24"/>
      <c r="L102" s="24"/>
      <c r="M102" s="24"/>
      <c r="N102" s="25"/>
      <c r="O102" s="11"/>
      <c r="P102" s="11"/>
    </row>
    <row r="103" s="3" customFormat="1" customHeight="1" spans="1:16">
      <c r="A103" s="11">
        <v>100</v>
      </c>
      <c r="B103" s="34">
        <v>22030005</v>
      </c>
      <c r="C103" s="34" t="s">
        <v>86</v>
      </c>
      <c r="D103" s="11">
        <v>50</v>
      </c>
      <c r="E103" s="11">
        <v>0</v>
      </c>
      <c r="F103" s="11">
        <v>0</v>
      </c>
      <c r="G103" s="11">
        <f>SUM(D103:F103)</f>
        <v>50</v>
      </c>
      <c r="H103" s="11">
        <f t="shared" si="6"/>
        <v>5</v>
      </c>
      <c r="I103" s="11">
        <f>RANK(H103,$H$4:$H$133,)</f>
        <v>86</v>
      </c>
      <c r="J103" s="23"/>
      <c r="K103" s="24"/>
      <c r="L103" s="24"/>
      <c r="M103" s="24"/>
      <c r="N103" s="25"/>
      <c r="O103" s="22"/>
      <c r="P103" s="22"/>
    </row>
    <row r="104" s="3" customFormat="1" customHeight="1" spans="1:16">
      <c r="A104" s="11">
        <v>101</v>
      </c>
      <c r="B104" s="34">
        <v>22030034</v>
      </c>
      <c r="C104" s="34" t="s">
        <v>101</v>
      </c>
      <c r="D104" s="13">
        <v>50</v>
      </c>
      <c r="E104" s="11">
        <v>0</v>
      </c>
      <c r="F104" s="13">
        <v>0</v>
      </c>
      <c r="G104" s="11">
        <f>D104+E104</f>
        <v>50</v>
      </c>
      <c r="H104" s="11">
        <f t="shared" si="6"/>
        <v>5</v>
      </c>
      <c r="I104" s="11">
        <f>RANK(H104,$H$4:$H$133,)</f>
        <v>86</v>
      </c>
      <c r="J104" s="23"/>
      <c r="K104" s="24"/>
      <c r="L104" s="24"/>
      <c r="M104" s="24"/>
      <c r="N104" s="25"/>
      <c r="O104" s="22"/>
      <c r="P104" s="22"/>
    </row>
    <row r="105" s="3" customFormat="1" customHeight="1" spans="1:16">
      <c r="A105" s="11">
        <v>102</v>
      </c>
      <c r="B105" s="33">
        <v>22030024</v>
      </c>
      <c r="C105" s="33" t="s">
        <v>93</v>
      </c>
      <c r="D105" s="13">
        <v>50</v>
      </c>
      <c r="E105" s="11">
        <v>0</v>
      </c>
      <c r="F105" s="13">
        <v>0</v>
      </c>
      <c r="G105" s="11">
        <f>D105+E105</f>
        <v>50</v>
      </c>
      <c r="H105" s="11">
        <f t="shared" si="6"/>
        <v>5</v>
      </c>
      <c r="I105" s="11">
        <f>RANK(H105,$H$4:$H$133,)</f>
        <v>86</v>
      </c>
      <c r="J105" s="26"/>
      <c r="K105" s="27"/>
      <c r="L105" s="27"/>
      <c r="M105" s="27"/>
      <c r="N105" s="28"/>
      <c r="O105" s="11"/>
      <c r="P105" s="11"/>
    </row>
    <row r="106" s="3" customFormat="1" customHeight="1" spans="1:16">
      <c r="A106" s="11">
        <v>103</v>
      </c>
      <c r="B106" s="34">
        <v>22030089</v>
      </c>
      <c r="C106" s="34" t="s">
        <v>94</v>
      </c>
      <c r="D106" s="11">
        <v>50</v>
      </c>
      <c r="E106" s="11">
        <v>0</v>
      </c>
      <c r="F106" s="11">
        <v>0</v>
      </c>
      <c r="G106" s="11">
        <f>SUM(D106:F106)</f>
        <v>50</v>
      </c>
      <c r="H106" s="11">
        <f t="shared" si="6"/>
        <v>5</v>
      </c>
      <c r="I106" s="11">
        <f>RANK(H106,$H$4:$H$133,)</f>
        <v>86</v>
      </c>
      <c r="J106" s="23"/>
      <c r="K106" s="24"/>
      <c r="L106" s="24"/>
      <c r="M106" s="24"/>
      <c r="N106" s="25"/>
      <c r="O106" s="22"/>
      <c r="P106" s="22"/>
    </row>
    <row r="107" s="3" customFormat="1" customHeight="1" spans="1:16">
      <c r="A107" s="11">
        <v>104</v>
      </c>
      <c r="B107" s="34">
        <v>22030063</v>
      </c>
      <c r="C107" s="34" t="s">
        <v>95</v>
      </c>
      <c r="D107" s="13">
        <v>50</v>
      </c>
      <c r="E107" s="11">
        <v>0</v>
      </c>
      <c r="F107" s="13">
        <v>0</v>
      </c>
      <c r="G107" s="11">
        <f>D107+E107</f>
        <v>50</v>
      </c>
      <c r="H107" s="11">
        <f t="shared" si="6"/>
        <v>5</v>
      </c>
      <c r="I107" s="11">
        <f>RANK(H107,$H$4:$H$133,)</f>
        <v>86</v>
      </c>
      <c r="J107" s="23"/>
      <c r="K107" s="24"/>
      <c r="L107" s="24"/>
      <c r="M107" s="24"/>
      <c r="N107" s="25"/>
      <c r="O107" s="22"/>
      <c r="P107" s="22"/>
    </row>
    <row r="108" s="3" customFormat="1" customHeight="1" spans="1:16">
      <c r="A108" s="11">
        <v>105</v>
      </c>
      <c r="B108" s="34">
        <v>22030032</v>
      </c>
      <c r="C108" s="34" t="s">
        <v>97</v>
      </c>
      <c r="D108" s="13">
        <v>50</v>
      </c>
      <c r="E108" s="11">
        <v>0</v>
      </c>
      <c r="F108" s="13">
        <v>0</v>
      </c>
      <c r="G108" s="11">
        <f>D108+E108</f>
        <v>50</v>
      </c>
      <c r="H108" s="11">
        <f t="shared" si="6"/>
        <v>5</v>
      </c>
      <c r="I108" s="11">
        <f>RANK(H108,$H$4:$H$133,)</f>
        <v>86</v>
      </c>
      <c r="J108" s="23"/>
      <c r="K108" s="24"/>
      <c r="L108" s="24"/>
      <c r="M108" s="24"/>
      <c r="N108" s="25"/>
      <c r="O108" s="22"/>
      <c r="P108" s="22"/>
    </row>
    <row r="109" s="3" customFormat="1" customHeight="1" spans="1:16">
      <c r="A109" s="11">
        <v>106</v>
      </c>
      <c r="B109" s="34">
        <v>22030102</v>
      </c>
      <c r="C109" s="34" t="s">
        <v>98</v>
      </c>
      <c r="D109" s="13">
        <v>50</v>
      </c>
      <c r="E109" s="11">
        <v>0</v>
      </c>
      <c r="F109" s="13">
        <v>0</v>
      </c>
      <c r="G109" s="11">
        <f>D109+E109</f>
        <v>50</v>
      </c>
      <c r="H109" s="11">
        <f t="shared" si="6"/>
        <v>5</v>
      </c>
      <c r="I109" s="11">
        <f>RANK(H109,$H$4:$H$133,)</f>
        <v>86</v>
      </c>
      <c r="J109" s="23"/>
      <c r="K109" s="24"/>
      <c r="L109" s="24"/>
      <c r="M109" s="24"/>
      <c r="N109" s="25"/>
      <c r="O109" s="22"/>
      <c r="P109" s="22"/>
    </row>
    <row r="110" s="3" customFormat="1" customHeight="1" spans="1:16">
      <c r="A110" s="11">
        <v>107</v>
      </c>
      <c r="B110" s="33">
        <v>22030073</v>
      </c>
      <c r="C110" s="33" t="s">
        <v>99</v>
      </c>
      <c r="D110" s="13">
        <v>50</v>
      </c>
      <c r="E110" s="11">
        <v>0</v>
      </c>
      <c r="F110" s="13">
        <v>0</v>
      </c>
      <c r="G110" s="11">
        <f>D110+E110</f>
        <v>50</v>
      </c>
      <c r="H110" s="11">
        <f t="shared" si="6"/>
        <v>5</v>
      </c>
      <c r="I110" s="11">
        <f>RANK(H110,$H$4:$H$133,)</f>
        <v>86</v>
      </c>
      <c r="J110" s="26"/>
      <c r="K110" s="27"/>
      <c r="L110" s="27"/>
      <c r="M110" s="27"/>
      <c r="N110" s="28"/>
      <c r="O110" s="22"/>
      <c r="P110" s="22"/>
    </row>
    <row r="111" s="3" customFormat="1" customHeight="1" spans="1:16">
      <c r="A111" s="11">
        <v>108</v>
      </c>
      <c r="B111" s="34">
        <v>22030097</v>
      </c>
      <c r="C111" s="34" t="s">
        <v>100</v>
      </c>
      <c r="D111" s="11">
        <v>50</v>
      </c>
      <c r="E111" s="11">
        <v>0</v>
      </c>
      <c r="F111" s="11">
        <v>0</v>
      </c>
      <c r="G111" s="11">
        <f>SUM(D111:F111)</f>
        <v>50</v>
      </c>
      <c r="H111" s="11">
        <f t="shared" si="6"/>
        <v>5</v>
      </c>
      <c r="I111" s="11">
        <f>RANK(H111,$H$4:$H$133,)</f>
        <v>86</v>
      </c>
      <c r="J111" s="23"/>
      <c r="K111" s="24"/>
      <c r="L111" s="24"/>
      <c r="M111" s="24"/>
      <c r="N111" s="25"/>
      <c r="O111" s="22"/>
      <c r="P111" s="22"/>
    </row>
    <row r="112" s="3" customFormat="1" customHeight="1" spans="1:16">
      <c r="A112" s="11">
        <v>109</v>
      </c>
      <c r="B112" s="33">
        <v>22030037</v>
      </c>
      <c r="C112" s="33" t="s">
        <v>103</v>
      </c>
      <c r="D112" s="13">
        <v>50</v>
      </c>
      <c r="E112" s="11">
        <v>0</v>
      </c>
      <c r="F112" s="13">
        <v>0</v>
      </c>
      <c r="G112" s="11">
        <f>D112+E112</f>
        <v>50</v>
      </c>
      <c r="H112" s="11">
        <f t="shared" si="6"/>
        <v>5</v>
      </c>
      <c r="I112" s="11">
        <f>RANK(H112,$H$4:$H$133,)</f>
        <v>86</v>
      </c>
      <c r="J112" s="26"/>
      <c r="K112" s="27"/>
      <c r="L112" s="27"/>
      <c r="M112" s="27"/>
      <c r="N112" s="28"/>
      <c r="O112" s="22"/>
      <c r="P112" s="22"/>
    </row>
    <row r="113" s="3" customFormat="1" customHeight="1" spans="1:16">
      <c r="A113" s="11">
        <v>110</v>
      </c>
      <c r="B113" s="34">
        <v>22030091</v>
      </c>
      <c r="C113" s="34" t="s">
        <v>105</v>
      </c>
      <c r="D113" s="11">
        <v>50</v>
      </c>
      <c r="E113" s="11">
        <v>0</v>
      </c>
      <c r="F113" s="11">
        <v>0</v>
      </c>
      <c r="G113" s="11">
        <f>SUM(D113:F113)</f>
        <v>50</v>
      </c>
      <c r="H113" s="11">
        <f t="shared" si="6"/>
        <v>5</v>
      </c>
      <c r="I113" s="11">
        <f>RANK(H113,$H$4:$H$133,)</f>
        <v>86</v>
      </c>
      <c r="J113" s="23"/>
      <c r="K113" s="24"/>
      <c r="L113" s="24"/>
      <c r="M113" s="24"/>
      <c r="N113" s="25"/>
      <c r="O113" s="22"/>
      <c r="P113" s="22"/>
    </row>
    <row r="114" s="3" customFormat="1" customHeight="1" spans="1:16">
      <c r="A114" s="11">
        <v>111</v>
      </c>
      <c r="B114" s="33">
        <v>21024052</v>
      </c>
      <c r="C114" s="33" t="s">
        <v>106</v>
      </c>
      <c r="D114" s="13">
        <v>50</v>
      </c>
      <c r="E114" s="11">
        <v>0</v>
      </c>
      <c r="F114" s="13">
        <v>0</v>
      </c>
      <c r="G114" s="11">
        <f>D114+E114</f>
        <v>50</v>
      </c>
      <c r="H114" s="11">
        <f t="shared" si="6"/>
        <v>5</v>
      </c>
      <c r="I114" s="11">
        <f>RANK(H114,$H$4:$H$133,)</f>
        <v>86</v>
      </c>
      <c r="J114" s="26"/>
      <c r="K114" s="27"/>
      <c r="L114" s="27"/>
      <c r="M114" s="27"/>
      <c r="N114" s="28"/>
      <c r="O114" s="22"/>
      <c r="P114" s="22"/>
    </row>
    <row r="115" s="3" customFormat="1" customHeight="1" spans="1:16">
      <c r="A115" s="11">
        <v>112</v>
      </c>
      <c r="B115" s="33">
        <v>22030030</v>
      </c>
      <c r="C115" s="33" t="s">
        <v>108</v>
      </c>
      <c r="D115" s="13">
        <v>50</v>
      </c>
      <c r="E115" s="11">
        <v>0</v>
      </c>
      <c r="F115" s="13">
        <v>0</v>
      </c>
      <c r="G115" s="11">
        <f>D115+E115</f>
        <v>50</v>
      </c>
      <c r="H115" s="11">
        <f t="shared" si="6"/>
        <v>5</v>
      </c>
      <c r="I115" s="11">
        <f>RANK(H115,$H$4:$H$133,)</f>
        <v>86</v>
      </c>
      <c r="J115" s="26"/>
      <c r="K115" s="27"/>
      <c r="L115" s="27"/>
      <c r="M115" s="27"/>
      <c r="N115" s="28"/>
      <c r="O115" s="11"/>
      <c r="P115" s="11"/>
    </row>
    <row r="116" s="3" customFormat="1" customHeight="1" spans="1:16">
      <c r="A116" s="11">
        <v>113</v>
      </c>
      <c r="B116" s="33">
        <v>22030074</v>
      </c>
      <c r="C116" s="33" t="s">
        <v>112</v>
      </c>
      <c r="D116" s="13">
        <v>50</v>
      </c>
      <c r="E116" s="11">
        <v>0</v>
      </c>
      <c r="F116" s="13">
        <v>0</v>
      </c>
      <c r="G116" s="11">
        <f>D116+E116</f>
        <v>50</v>
      </c>
      <c r="H116" s="11">
        <f t="shared" si="6"/>
        <v>5</v>
      </c>
      <c r="I116" s="11">
        <f>RANK(H116,$H$4:$H$133,)</f>
        <v>86</v>
      </c>
      <c r="J116" s="26"/>
      <c r="K116" s="27"/>
      <c r="L116" s="27"/>
      <c r="M116" s="27"/>
      <c r="N116" s="28"/>
      <c r="O116" s="22"/>
      <c r="P116" s="22"/>
    </row>
    <row r="117" s="3" customFormat="1" customHeight="1" spans="1:16">
      <c r="A117" s="11">
        <v>114</v>
      </c>
      <c r="B117" s="33">
        <v>22030029</v>
      </c>
      <c r="C117" s="33" t="s">
        <v>113</v>
      </c>
      <c r="D117" s="13">
        <v>50</v>
      </c>
      <c r="E117" s="11">
        <v>0</v>
      </c>
      <c r="F117" s="13">
        <v>0</v>
      </c>
      <c r="G117" s="11">
        <f>D117+E117</f>
        <v>50</v>
      </c>
      <c r="H117" s="11">
        <f t="shared" si="6"/>
        <v>5</v>
      </c>
      <c r="I117" s="11">
        <f>RANK(H117,$H$4:$H$133,)</f>
        <v>86</v>
      </c>
      <c r="J117" s="26"/>
      <c r="K117" s="27"/>
      <c r="L117" s="27"/>
      <c r="M117" s="27"/>
      <c r="N117" s="28"/>
      <c r="O117" s="22"/>
      <c r="P117" s="22"/>
    </row>
    <row r="118" s="3" customFormat="1" customHeight="1" spans="1:16">
      <c r="A118" s="11">
        <v>115</v>
      </c>
      <c r="B118" s="34">
        <v>22030055</v>
      </c>
      <c r="C118" s="34" t="s">
        <v>114</v>
      </c>
      <c r="D118" s="13">
        <v>50</v>
      </c>
      <c r="E118" s="11">
        <v>0</v>
      </c>
      <c r="F118" s="13">
        <v>0</v>
      </c>
      <c r="G118" s="11">
        <f>D118+E118</f>
        <v>50</v>
      </c>
      <c r="H118" s="11">
        <f t="shared" si="6"/>
        <v>5</v>
      </c>
      <c r="I118" s="11">
        <f>RANK(H118,$H$4:$H$133,)</f>
        <v>86</v>
      </c>
      <c r="J118" s="23"/>
      <c r="K118" s="24"/>
      <c r="L118" s="24"/>
      <c r="M118" s="24"/>
      <c r="N118" s="25"/>
      <c r="O118" s="22"/>
      <c r="P118" s="22"/>
    </row>
    <row r="119" s="3" customFormat="1" customHeight="1" spans="1:16">
      <c r="A119" s="11">
        <v>116</v>
      </c>
      <c r="B119" s="34">
        <v>22015056</v>
      </c>
      <c r="C119" s="34" t="s">
        <v>115</v>
      </c>
      <c r="D119" s="11">
        <v>50</v>
      </c>
      <c r="E119" s="11">
        <v>0</v>
      </c>
      <c r="F119" s="11">
        <v>0</v>
      </c>
      <c r="G119" s="11">
        <f>SUM(D119:F119)</f>
        <v>50</v>
      </c>
      <c r="H119" s="11">
        <f t="shared" si="6"/>
        <v>5</v>
      </c>
      <c r="I119" s="11">
        <f>RANK(H119,$H$4:$H$133,)</f>
        <v>86</v>
      </c>
      <c r="J119" s="23"/>
      <c r="K119" s="24"/>
      <c r="L119" s="24"/>
      <c r="M119" s="24"/>
      <c r="N119" s="25"/>
      <c r="O119" s="22"/>
      <c r="P119" s="22"/>
    </row>
    <row r="120" s="3" customFormat="1" customHeight="1" spans="1:16">
      <c r="A120" s="11">
        <v>117</v>
      </c>
      <c r="B120" s="34">
        <v>22030035</v>
      </c>
      <c r="C120" s="34" t="s">
        <v>117</v>
      </c>
      <c r="D120" s="13">
        <v>50</v>
      </c>
      <c r="E120" s="11">
        <v>0</v>
      </c>
      <c r="F120" s="13">
        <v>0</v>
      </c>
      <c r="G120" s="11">
        <f>D120+E120</f>
        <v>50</v>
      </c>
      <c r="H120" s="11">
        <f t="shared" si="6"/>
        <v>5</v>
      </c>
      <c r="I120" s="11">
        <f>RANK(H120,$H$4:$H$133,)</f>
        <v>86</v>
      </c>
      <c r="J120" s="23"/>
      <c r="K120" s="24"/>
      <c r="L120" s="24"/>
      <c r="M120" s="24"/>
      <c r="N120" s="25"/>
      <c r="O120" s="22"/>
      <c r="P120" s="22"/>
    </row>
    <row r="121" s="3" customFormat="1" customHeight="1" spans="1:16">
      <c r="A121" s="11">
        <v>118</v>
      </c>
      <c r="B121" s="34">
        <v>22030049</v>
      </c>
      <c r="C121" s="34" t="s">
        <v>121</v>
      </c>
      <c r="D121" s="13">
        <v>50</v>
      </c>
      <c r="E121" s="11">
        <v>0</v>
      </c>
      <c r="F121" s="13">
        <v>0</v>
      </c>
      <c r="G121" s="11">
        <f>D121+E121</f>
        <v>50</v>
      </c>
      <c r="H121" s="11">
        <f t="shared" si="6"/>
        <v>5</v>
      </c>
      <c r="I121" s="11">
        <f>RANK(H121,$H$4:$H$133,)</f>
        <v>86</v>
      </c>
      <c r="J121" s="23"/>
      <c r="K121" s="24"/>
      <c r="L121" s="24"/>
      <c r="M121" s="24"/>
      <c r="N121" s="25"/>
      <c r="O121" s="22"/>
      <c r="P121" s="22"/>
    </row>
    <row r="122" s="3" customFormat="1" customHeight="1" spans="1:16">
      <c r="A122" s="11">
        <v>119</v>
      </c>
      <c r="B122" s="34">
        <v>22030108</v>
      </c>
      <c r="C122" s="34" t="s">
        <v>125</v>
      </c>
      <c r="D122" s="13">
        <v>50</v>
      </c>
      <c r="E122" s="11">
        <v>0</v>
      </c>
      <c r="F122" s="13">
        <v>0</v>
      </c>
      <c r="G122" s="11">
        <v>50</v>
      </c>
      <c r="H122" s="11">
        <f t="shared" si="6"/>
        <v>5</v>
      </c>
      <c r="I122" s="11">
        <f>RANK(H122,$H$4:$H$133,)</f>
        <v>86</v>
      </c>
      <c r="J122" s="35"/>
      <c r="K122" s="36"/>
      <c r="L122" s="36"/>
      <c r="M122" s="36"/>
      <c r="N122" s="37"/>
      <c r="O122" s="22"/>
      <c r="P122" s="22"/>
    </row>
    <row r="123" s="3" customFormat="1" customHeight="1" spans="1:16">
      <c r="A123" s="11">
        <v>120</v>
      </c>
      <c r="B123" s="33">
        <v>22030019</v>
      </c>
      <c r="C123" s="33" t="s">
        <v>129</v>
      </c>
      <c r="D123" s="13">
        <v>50</v>
      </c>
      <c r="E123" s="11">
        <v>0</v>
      </c>
      <c r="F123" s="13">
        <v>0</v>
      </c>
      <c r="G123" s="11">
        <f>D123+E123</f>
        <v>50</v>
      </c>
      <c r="H123" s="11">
        <f t="shared" si="6"/>
        <v>5</v>
      </c>
      <c r="I123" s="11">
        <f>RANK(H123,$H$4:$H$133,)</f>
        <v>86</v>
      </c>
      <c r="J123" s="26"/>
      <c r="K123" s="27"/>
      <c r="L123" s="27"/>
      <c r="M123" s="27"/>
      <c r="N123" s="28"/>
      <c r="O123" s="22"/>
      <c r="P123" s="22"/>
    </row>
    <row r="124" s="3" customFormat="1" customHeight="1" spans="1:16">
      <c r="A124" s="11">
        <v>121</v>
      </c>
      <c r="B124" s="34">
        <v>22030087</v>
      </c>
      <c r="C124" s="34" t="s">
        <v>132</v>
      </c>
      <c r="D124" s="11">
        <v>50</v>
      </c>
      <c r="E124" s="11">
        <v>0</v>
      </c>
      <c r="F124" s="11">
        <v>0</v>
      </c>
      <c r="G124" s="11">
        <f>SUM(D124:F124)</f>
        <v>50</v>
      </c>
      <c r="H124" s="11">
        <f t="shared" si="6"/>
        <v>5</v>
      </c>
      <c r="I124" s="11">
        <f>RANK(H124,$H$4:$H$133,)</f>
        <v>86</v>
      </c>
      <c r="J124" s="23"/>
      <c r="K124" s="24"/>
      <c r="L124" s="24"/>
      <c r="M124" s="24"/>
      <c r="N124" s="25"/>
      <c r="O124" s="22"/>
      <c r="P124" s="22"/>
    </row>
    <row r="125" s="3" customFormat="1" customHeight="1" spans="1:16">
      <c r="A125" s="11">
        <v>122</v>
      </c>
      <c r="B125" s="34">
        <v>22030105</v>
      </c>
      <c r="C125" s="34" t="s">
        <v>134</v>
      </c>
      <c r="D125" s="11">
        <v>50</v>
      </c>
      <c r="E125" s="11">
        <v>0</v>
      </c>
      <c r="F125" s="11">
        <v>0</v>
      </c>
      <c r="G125" s="11">
        <v>50</v>
      </c>
      <c r="H125" s="11">
        <f t="shared" si="6"/>
        <v>5</v>
      </c>
      <c r="I125" s="11">
        <f>RANK(H125,$H$4:$H$133,)</f>
        <v>86</v>
      </c>
      <c r="J125" s="35"/>
      <c r="K125" s="36"/>
      <c r="L125" s="36"/>
      <c r="M125" s="36"/>
      <c r="N125" s="37"/>
      <c r="O125" s="22"/>
      <c r="P125" s="22"/>
    </row>
    <row r="126" s="3" customFormat="1" customHeight="1" spans="1:16">
      <c r="A126" s="11">
        <v>123</v>
      </c>
      <c r="B126" s="34">
        <v>22030008</v>
      </c>
      <c r="C126" s="34" t="s">
        <v>135</v>
      </c>
      <c r="D126" s="11">
        <v>50</v>
      </c>
      <c r="E126" s="11">
        <v>0</v>
      </c>
      <c r="F126" s="11">
        <v>0</v>
      </c>
      <c r="G126" s="11">
        <f>SUM(D126:F126)</f>
        <v>50</v>
      </c>
      <c r="H126" s="11">
        <f t="shared" si="6"/>
        <v>5</v>
      </c>
      <c r="I126" s="11">
        <f>RANK(H126,$H$4:$H$133,)</f>
        <v>86</v>
      </c>
      <c r="J126" s="23"/>
      <c r="K126" s="24"/>
      <c r="L126" s="24"/>
      <c r="M126" s="24"/>
      <c r="N126" s="25"/>
      <c r="O126" s="22"/>
      <c r="P126" s="22"/>
    </row>
    <row r="127" s="3" customFormat="1" customHeight="1" spans="1:16">
      <c r="A127" s="11">
        <v>124</v>
      </c>
      <c r="B127" s="34">
        <v>22030094</v>
      </c>
      <c r="C127" s="34" t="s">
        <v>136</v>
      </c>
      <c r="D127" s="11">
        <v>50</v>
      </c>
      <c r="E127" s="11">
        <v>0</v>
      </c>
      <c r="F127" s="11">
        <v>0</v>
      </c>
      <c r="G127" s="11">
        <f>SUM(D127:F127)</f>
        <v>50</v>
      </c>
      <c r="H127" s="11">
        <f t="shared" si="6"/>
        <v>5</v>
      </c>
      <c r="I127" s="11">
        <f>RANK(H127,$H$4:$H$133,)</f>
        <v>86</v>
      </c>
      <c r="J127" s="23"/>
      <c r="K127" s="24"/>
      <c r="L127" s="24"/>
      <c r="M127" s="24"/>
      <c r="N127" s="25"/>
      <c r="O127" s="22"/>
      <c r="P127" s="22"/>
    </row>
    <row r="128" s="3" customFormat="1" customHeight="1" spans="1:16">
      <c r="A128" s="11">
        <v>125</v>
      </c>
      <c r="B128" s="34">
        <v>22030117</v>
      </c>
      <c r="C128" s="34" t="s">
        <v>138</v>
      </c>
      <c r="D128" s="11">
        <v>50</v>
      </c>
      <c r="E128" s="11">
        <v>0</v>
      </c>
      <c r="F128" s="11">
        <v>0</v>
      </c>
      <c r="G128" s="11">
        <v>50</v>
      </c>
      <c r="H128" s="11">
        <f t="shared" si="6"/>
        <v>5</v>
      </c>
      <c r="I128" s="11">
        <f>RANK(H128,$H$4:$H$133,)</f>
        <v>86</v>
      </c>
      <c r="J128" s="35"/>
      <c r="K128" s="36"/>
      <c r="L128" s="36"/>
      <c r="M128" s="36"/>
      <c r="N128" s="37"/>
      <c r="O128" s="22"/>
      <c r="P128" s="22"/>
    </row>
    <row r="129" s="3" customFormat="1" customHeight="1" spans="1:16">
      <c r="A129" s="11">
        <v>126</v>
      </c>
      <c r="B129" s="34">
        <v>22030101</v>
      </c>
      <c r="C129" s="34" t="s">
        <v>139</v>
      </c>
      <c r="D129" s="13">
        <v>50</v>
      </c>
      <c r="E129" s="11">
        <v>0</v>
      </c>
      <c r="F129" s="13">
        <v>0</v>
      </c>
      <c r="G129" s="11">
        <f>D129+E129</f>
        <v>50</v>
      </c>
      <c r="H129" s="11">
        <f t="shared" si="6"/>
        <v>5</v>
      </c>
      <c r="I129" s="11">
        <f>RANK(H129,$H$4:$H$133,)</f>
        <v>86</v>
      </c>
      <c r="J129" s="23"/>
      <c r="K129" s="24"/>
      <c r="L129" s="24"/>
      <c r="M129" s="24"/>
      <c r="N129" s="25"/>
      <c r="O129" s="22"/>
      <c r="P129" s="22"/>
    </row>
    <row r="130" s="3" customFormat="1" customHeight="1" spans="1:16">
      <c r="A130" s="11">
        <v>127</v>
      </c>
      <c r="B130" s="33">
        <v>22030096</v>
      </c>
      <c r="C130" s="33" t="s">
        <v>140</v>
      </c>
      <c r="D130" s="13">
        <v>50</v>
      </c>
      <c r="E130" s="11">
        <v>0</v>
      </c>
      <c r="F130" s="13">
        <v>0</v>
      </c>
      <c r="G130" s="11">
        <f>D130+E130</f>
        <v>50</v>
      </c>
      <c r="H130" s="11">
        <f t="shared" si="6"/>
        <v>5</v>
      </c>
      <c r="I130" s="11">
        <f>RANK(H130,$H$4:$H$133,)</f>
        <v>86</v>
      </c>
      <c r="J130" s="26"/>
      <c r="K130" s="27"/>
      <c r="L130" s="27"/>
      <c r="M130" s="27"/>
      <c r="N130" s="28"/>
      <c r="O130" s="22"/>
      <c r="P130" s="22"/>
    </row>
    <row r="131" s="3" customFormat="1" customHeight="1" spans="1:16">
      <c r="A131" s="11">
        <v>128</v>
      </c>
      <c r="B131" s="34">
        <v>22030114</v>
      </c>
      <c r="C131" s="34" t="s">
        <v>141</v>
      </c>
      <c r="D131" s="13">
        <v>50</v>
      </c>
      <c r="E131" s="11">
        <v>0</v>
      </c>
      <c r="F131" s="13">
        <v>0</v>
      </c>
      <c r="G131" s="11">
        <v>50</v>
      </c>
      <c r="H131" s="11">
        <f t="shared" si="6"/>
        <v>5</v>
      </c>
      <c r="I131" s="11">
        <f>RANK(H131,$H$4:$H$133,)</f>
        <v>86</v>
      </c>
      <c r="J131" s="35"/>
      <c r="K131" s="36"/>
      <c r="L131" s="36"/>
      <c r="M131" s="36"/>
      <c r="N131" s="37"/>
      <c r="O131" s="22"/>
      <c r="P131" s="22"/>
    </row>
    <row r="132" s="3" customFormat="1" customHeight="1" spans="1:16">
      <c r="A132" s="11">
        <v>129</v>
      </c>
      <c r="B132" s="41">
        <v>22030013</v>
      </c>
      <c r="C132" s="41" t="s">
        <v>142</v>
      </c>
      <c r="D132" s="11">
        <v>50</v>
      </c>
      <c r="E132" s="11">
        <v>0</v>
      </c>
      <c r="F132" s="11">
        <v>0</v>
      </c>
      <c r="G132" s="11">
        <f>SUM(D132:F132)</f>
        <v>50</v>
      </c>
      <c r="H132" s="11">
        <f>G132*0.1</f>
        <v>5</v>
      </c>
      <c r="I132" s="11">
        <f>RANK(H132,$H$4:$H$133,)</f>
        <v>86</v>
      </c>
      <c r="J132" s="23"/>
      <c r="K132" s="24"/>
      <c r="L132" s="24"/>
      <c r="M132" s="24"/>
      <c r="N132" s="25"/>
      <c r="O132" s="22"/>
      <c r="P132" s="22"/>
    </row>
    <row r="133" s="3" customFormat="1" customHeight="1" spans="1:16">
      <c r="A133" s="11">
        <v>130</v>
      </c>
      <c r="B133" s="12">
        <v>22030123</v>
      </c>
      <c r="C133" s="12" t="s">
        <v>149</v>
      </c>
      <c r="D133" s="11">
        <v>50</v>
      </c>
      <c r="E133" s="11">
        <v>0</v>
      </c>
      <c r="F133" s="11">
        <v>0</v>
      </c>
      <c r="G133" s="11">
        <v>50</v>
      </c>
      <c r="H133" s="11">
        <f>G133*0.1</f>
        <v>5</v>
      </c>
      <c r="I133" s="11">
        <f>RANK(H133,$H$4:$H$133,)</f>
        <v>86</v>
      </c>
      <c r="J133" s="42"/>
      <c r="K133" s="43"/>
      <c r="L133" s="43"/>
      <c r="M133" s="43"/>
      <c r="N133" s="44"/>
      <c r="O133" s="11"/>
      <c r="P133" s="11"/>
    </row>
    <row r="134" customHeight="1" spans="4:7">
      <c r="D134" s="5" t="s">
        <v>150</v>
      </c>
      <c r="G134" s="5" t="s">
        <v>151</v>
      </c>
    </row>
  </sheetData>
  <sortState ref="A4:P133">
    <sortCondition ref="I4:I133"/>
  </sortState>
  <mergeCells count="132">
    <mergeCell ref="A1:N1"/>
    <mergeCell ref="J3:N3"/>
    <mergeCell ref="J4:N4"/>
    <mergeCell ref="J5:N5"/>
    <mergeCell ref="J6:N6"/>
    <mergeCell ref="J7:N7"/>
    <mergeCell ref="J8:N8"/>
    <mergeCell ref="J9:N9"/>
    <mergeCell ref="J10:N10"/>
    <mergeCell ref="J11:N11"/>
    <mergeCell ref="J12:N12"/>
    <mergeCell ref="J13:N13"/>
    <mergeCell ref="J14:N14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J32:N32"/>
    <mergeCell ref="J33:N33"/>
    <mergeCell ref="J34:N34"/>
    <mergeCell ref="J35:N35"/>
    <mergeCell ref="J36:N36"/>
    <mergeCell ref="J37:N37"/>
    <mergeCell ref="J38:N38"/>
    <mergeCell ref="J39:N39"/>
    <mergeCell ref="J40:N40"/>
    <mergeCell ref="J41:N41"/>
    <mergeCell ref="J42:N42"/>
    <mergeCell ref="J43:N43"/>
    <mergeCell ref="J44:N44"/>
    <mergeCell ref="J45:N45"/>
    <mergeCell ref="J46:N46"/>
    <mergeCell ref="J47:N47"/>
    <mergeCell ref="J48:N48"/>
    <mergeCell ref="J49:N49"/>
    <mergeCell ref="J50:N50"/>
    <mergeCell ref="J51:N51"/>
    <mergeCell ref="J52:N52"/>
    <mergeCell ref="J53:N53"/>
    <mergeCell ref="J54:N54"/>
    <mergeCell ref="J55:N55"/>
    <mergeCell ref="J56:N56"/>
    <mergeCell ref="J57:N57"/>
    <mergeCell ref="J58:N58"/>
    <mergeCell ref="J59:N59"/>
    <mergeCell ref="J60:N60"/>
    <mergeCell ref="J61:N61"/>
    <mergeCell ref="J62:N62"/>
    <mergeCell ref="J63:N63"/>
    <mergeCell ref="J64:N64"/>
    <mergeCell ref="J65:N65"/>
    <mergeCell ref="J66:N66"/>
    <mergeCell ref="J67:N67"/>
    <mergeCell ref="J68:N68"/>
    <mergeCell ref="J69:N69"/>
    <mergeCell ref="J70:N70"/>
    <mergeCell ref="J71:N71"/>
    <mergeCell ref="J72:N72"/>
    <mergeCell ref="J73:N73"/>
    <mergeCell ref="J74:N74"/>
    <mergeCell ref="J75:N75"/>
    <mergeCell ref="J76:N76"/>
    <mergeCell ref="J77:N77"/>
    <mergeCell ref="J78:N78"/>
    <mergeCell ref="J79:N79"/>
    <mergeCell ref="J80:N80"/>
    <mergeCell ref="J81:N81"/>
    <mergeCell ref="J82:N82"/>
    <mergeCell ref="J83:N83"/>
    <mergeCell ref="J84:N84"/>
    <mergeCell ref="J85:N85"/>
    <mergeCell ref="J86:N86"/>
    <mergeCell ref="J87:N87"/>
    <mergeCell ref="J88:N88"/>
    <mergeCell ref="J89:N89"/>
    <mergeCell ref="J90:N90"/>
    <mergeCell ref="J91:N91"/>
    <mergeCell ref="J92:N92"/>
    <mergeCell ref="J93:N93"/>
    <mergeCell ref="J94:N94"/>
    <mergeCell ref="J95:N95"/>
    <mergeCell ref="J96:N96"/>
    <mergeCell ref="J97:N97"/>
    <mergeCell ref="J98:N98"/>
    <mergeCell ref="J99:N99"/>
    <mergeCell ref="J100:N100"/>
    <mergeCell ref="J101:N101"/>
    <mergeCell ref="J102:N102"/>
    <mergeCell ref="J103:N103"/>
    <mergeCell ref="J104:N104"/>
    <mergeCell ref="J105:N105"/>
    <mergeCell ref="J106:N106"/>
    <mergeCell ref="J107:N107"/>
    <mergeCell ref="J108:N108"/>
    <mergeCell ref="J109:N109"/>
    <mergeCell ref="J110:N110"/>
    <mergeCell ref="J111:N111"/>
    <mergeCell ref="J112:N112"/>
    <mergeCell ref="J113:N113"/>
    <mergeCell ref="J114:N114"/>
    <mergeCell ref="J115:N115"/>
    <mergeCell ref="J116:N116"/>
    <mergeCell ref="J117:N117"/>
    <mergeCell ref="J118:N118"/>
    <mergeCell ref="J119:N119"/>
    <mergeCell ref="J120:N120"/>
    <mergeCell ref="J121:N121"/>
    <mergeCell ref="J122:N122"/>
    <mergeCell ref="J123:N123"/>
    <mergeCell ref="J124:N124"/>
    <mergeCell ref="J125:N125"/>
    <mergeCell ref="J126:N126"/>
    <mergeCell ref="J127:N127"/>
    <mergeCell ref="J128:N128"/>
    <mergeCell ref="J129:N129"/>
    <mergeCell ref="J130:N130"/>
    <mergeCell ref="J131:N131"/>
    <mergeCell ref="J132:N132"/>
    <mergeCell ref="J133:N133"/>
  </mergeCells>
  <pageMargins left="0.75" right="0.75" top="0.472222222222222" bottom="0.472222222222222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综合素质测评成绩</vt:lpstr>
      <vt:lpstr>德育测评</vt:lpstr>
      <vt:lpstr>智育测评</vt:lpstr>
      <vt:lpstr>文体测评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dodo酱</cp:lastModifiedBy>
  <dcterms:created xsi:type="dcterms:W3CDTF">2022-09-13T06:51:00Z</dcterms:created>
  <dcterms:modified xsi:type="dcterms:W3CDTF">2023-09-24T10:56:01Z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0F0BE9DC60564D8E94B7BC910FA1E0C7_13</vt:lpwstr>
  </property>
  <property fmtid="{D5CDD505-2E9C-101B-9397-08002B2CF9AE}" pid="3" name="KSOProductBuildVer">
    <vt:lpwstr>2052-12.1.0.15374</vt:lpwstr>
  </property>
</Properties>
</file>