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activeTab="2"/>
  </bookViews>
  <sheets>
    <sheet name="综合素质测评成绩" sheetId="1" r:id="rId1"/>
    <sheet name="德育测评" sheetId="4" r:id="rId2"/>
    <sheet name="智育测评" sheetId="2" r:id="rId3"/>
    <sheet name="文体测评" sheetId="3" r:id="rId4"/>
  </sheets>
  <calcPr calcId="144525"/>
</workbook>
</file>

<file path=xl/sharedStrings.xml><?xml version="1.0" encoding="utf-8"?>
<sst xmlns="http://schemas.openxmlformats.org/spreadsheetml/2006/main" count="1219" uniqueCount="447">
  <si>
    <t>2022-2023学年2021级法学专业  综合素质测评成绩</t>
  </si>
  <si>
    <t>（学院盖章）</t>
  </si>
  <si>
    <t>序号</t>
  </si>
  <si>
    <t>学号</t>
  </si>
  <si>
    <t>姓名</t>
  </si>
  <si>
    <t>智育成绩</t>
  </si>
  <si>
    <t>智育排名</t>
  </si>
  <si>
    <t>德育成绩</t>
  </si>
  <si>
    <t>德育排名</t>
  </si>
  <si>
    <t>文体成绩</t>
  </si>
  <si>
    <t>文体排名</t>
  </si>
  <si>
    <t>综合素质测评总分</t>
  </si>
  <si>
    <t>综合素质测评排名</t>
  </si>
  <si>
    <t>绩点</t>
  </si>
  <si>
    <t>四级成绩</t>
  </si>
  <si>
    <t>是否有挂科</t>
  </si>
  <si>
    <t>本人签字</t>
  </si>
  <si>
    <t>备注</t>
  </si>
  <si>
    <t>袁美麒</t>
  </si>
  <si>
    <t>否</t>
  </si>
  <si>
    <t>汪守朋</t>
  </si>
  <si>
    <t>马明玥</t>
  </si>
  <si>
    <t>21030070</t>
  </si>
  <si>
    <t>吴佳鸿</t>
  </si>
  <si>
    <t>王菁</t>
  </si>
  <si>
    <t>徐祎涵</t>
  </si>
  <si>
    <t>张馨月</t>
  </si>
  <si>
    <t>21030014</t>
  </si>
  <si>
    <t>杨佳鑫</t>
  </si>
  <si>
    <t>21024077</t>
  </si>
  <si>
    <t>李慧</t>
  </si>
  <si>
    <t>蒋雨晨</t>
  </si>
  <si>
    <t>21030067</t>
  </si>
  <si>
    <t>李梦秋</t>
  </si>
  <si>
    <t>21030056</t>
  </si>
  <si>
    <t>文雅萱</t>
  </si>
  <si>
    <t>21030044</t>
  </si>
  <si>
    <t>王玮琪</t>
  </si>
  <si>
    <t>冉令博</t>
  </si>
  <si>
    <t>赵娣</t>
  </si>
  <si>
    <t>高越</t>
  </si>
  <si>
    <t>王梦缘</t>
  </si>
  <si>
    <t>21030068</t>
  </si>
  <si>
    <t>杨思语</t>
  </si>
  <si>
    <t>21030074</t>
  </si>
  <si>
    <t>付云天</t>
  </si>
  <si>
    <t>尹思敏</t>
  </si>
  <si>
    <t>21030087</t>
  </si>
  <si>
    <t>施昱彤</t>
  </si>
  <si>
    <t>21030094</t>
  </si>
  <si>
    <t>赵作艺</t>
  </si>
  <si>
    <t>21030013</t>
  </si>
  <si>
    <t>王玉双</t>
  </si>
  <si>
    <t>韩炎津</t>
  </si>
  <si>
    <t>21043002</t>
  </si>
  <si>
    <t>史胤菡</t>
  </si>
  <si>
    <t>梁远野</t>
  </si>
  <si>
    <t>韩春蕾</t>
  </si>
  <si>
    <t>刘亚芳</t>
  </si>
  <si>
    <t>21030058</t>
  </si>
  <si>
    <t>刘博予</t>
  </si>
  <si>
    <t>王萱</t>
  </si>
  <si>
    <t>21030001</t>
  </si>
  <si>
    <t>刘书嘉</t>
  </si>
  <si>
    <t>吴佳怡</t>
  </si>
  <si>
    <t>刘晨羲</t>
  </si>
  <si>
    <t>是</t>
  </si>
  <si>
    <t>张铭</t>
  </si>
  <si>
    <t>张紫涵</t>
  </si>
  <si>
    <t>21030008</t>
  </si>
  <si>
    <t>刘懿萱</t>
  </si>
  <si>
    <t>21030043</t>
  </si>
  <si>
    <t>陈必成</t>
  </si>
  <si>
    <t>陈越</t>
  </si>
  <si>
    <t>赵若彤</t>
  </si>
  <si>
    <t>王艺凡</t>
  </si>
  <si>
    <t>王一臻</t>
  </si>
  <si>
    <t>21030046</t>
  </si>
  <si>
    <t>蔡雅琪</t>
  </si>
  <si>
    <t>杨淼</t>
  </si>
  <si>
    <t>21030105</t>
  </si>
  <si>
    <t>梁茹楠</t>
  </si>
  <si>
    <t>21030019</t>
  </si>
  <si>
    <t>张晴雯</t>
  </si>
  <si>
    <t>张梓萌</t>
  </si>
  <si>
    <t>21030037</t>
  </si>
  <si>
    <t>杨懿</t>
  </si>
  <si>
    <t>刘晶丹</t>
  </si>
  <si>
    <t>陈立元</t>
  </si>
  <si>
    <t>郑轩</t>
  </si>
  <si>
    <t>靳晓颖</t>
  </si>
  <si>
    <t>21030049</t>
  </si>
  <si>
    <t>冯文琪</t>
  </si>
  <si>
    <t>仇晓彤</t>
  </si>
  <si>
    <t>吕迎晨</t>
  </si>
  <si>
    <t>乔馨语</t>
  </si>
  <si>
    <t>21177037</t>
  </si>
  <si>
    <t>韩明月</t>
  </si>
  <si>
    <t>熊雪菲</t>
  </si>
  <si>
    <t>夏紫萱</t>
  </si>
  <si>
    <t>原晨宇</t>
  </si>
  <si>
    <t>胡桐硕</t>
  </si>
  <si>
    <t>尹嘉铭</t>
  </si>
  <si>
    <t>21011138</t>
  </si>
  <si>
    <t>李润龙</t>
  </si>
  <si>
    <t>武璇</t>
  </si>
  <si>
    <t>21030038</t>
  </si>
  <si>
    <t>张瀚文</t>
  </si>
  <si>
    <t>佟财旭</t>
  </si>
  <si>
    <t>于博乙</t>
  </si>
  <si>
    <t>于佳岑</t>
  </si>
  <si>
    <t>谢宜君</t>
  </si>
  <si>
    <t>富铄涵</t>
  </si>
  <si>
    <t>王燕萍</t>
  </si>
  <si>
    <t>李阳</t>
  </si>
  <si>
    <t>21030015</t>
  </si>
  <si>
    <t>闫桓瑜</t>
  </si>
  <si>
    <t>许云琪</t>
  </si>
  <si>
    <t>安佳悦</t>
  </si>
  <si>
    <t>俞祉铭</t>
  </si>
  <si>
    <t>赵天昱</t>
  </si>
  <si>
    <t>21145019</t>
  </si>
  <si>
    <t>王鑫</t>
  </si>
  <si>
    <t>潘健伟</t>
  </si>
  <si>
    <t>林怡卓</t>
  </si>
  <si>
    <t>21030062</t>
  </si>
  <si>
    <t>崔艺馨</t>
  </si>
  <si>
    <t>向素坤</t>
  </si>
  <si>
    <t>王昕蕊</t>
  </si>
  <si>
    <t>王紫</t>
  </si>
  <si>
    <t>张介然</t>
  </si>
  <si>
    <t>时小慧</t>
  </si>
  <si>
    <t>21030095</t>
  </si>
  <si>
    <t>白金诺</t>
  </si>
  <si>
    <t>21030079</t>
  </si>
  <si>
    <t>王宝玉</t>
  </si>
  <si>
    <t>任籽萱</t>
  </si>
  <si>
    <t>张爽</t>
  </si>
  <si>
    <t>李采泽</t>
  </si>
  <si>
    <t>马毓遥</t>
  </si>
  <si>
    <t>21030061</t>
  </si>
  <si>
    <t>吕岳杉</t>
  </si>
  <si>
    <t>李英硕</t>
  </si>
  <si>
    <t>庄喆</t>
  </si>
  <si>
    <t>21030125</t>
  </si>
  <si>
    <t>苏志雅</t>
  </si>
  <si>
    <t>程宇</t>
  </si>
  <si>
    <t>崔佳杰</t>
  </si>
  <si>
    <t>21030050</t>
  </si>
  <si>
    <t>任禹豪</t>
  </si>
  <si>
    <t>21030101</t>
  </si>
  <si>
    <t>常千寻</t>
  </si>
  <si>
    <t>吴艳佳</t>
  </si>
  <si>
    <t>冯偌雯</t>
  </si>
  <si>
    <t>徐嘉洋</t>
  </si>
  <si>
    <t>雷雅乔</t>
  </si>
  <si>
    <t>高露桐</t>
  </si>
  <si>
    <t>21030123</t>
  </si>
  <si>
    <t>王康</t>
  </si>
  <si>
    <t>崔圆圆</t>
  </si>
  <si>
    <t>张柏芝</t>
  </si>
  <si>
    <t>安仕倬</t>
  </si>
  <si>
    <t>戴雨彤</t>
  </si>
  <si>
    <t>王佳杰</t>
  </si>
  <si>
    <t>21030026</t>
  </si>
  <si>
    <t>尚莞婷</t>
  </si>
  <si>
    <t>张彤菲</t>
  </si>
  <si>
    <t>吴胡熹浩</t>
  </si>
  <si>
    <t>李佳</t>
  </si>
  <si>
    <t>21030032</t>
  </si>
  <si>
    <t>王静萱</t>
  </si>
  <si>
    <t>王莺诺</t>
  </si>
  <si>
    <t>佟赫</t>
  </si>
  <si>
    <t>21030115</t>
  </si>
  <si>
    <t>旦增普赤</t>
  </si>
  <si>
    <t>21030106</t>
  </si>
  <si>
    <t>陈坤</t>
  </si>
  <si>
    <t>仁杰</t>
  </si>
  <si>
    <t>陈甜甜</t>
  </si>
  <si>
    <t>徐毅然</t>
  </si>
  <si>
    <t>21030107</t>
  </si>
  <si>
    <t>扎拥</t>
  </si>
  <si>
    <t>德庆曲珍</t>
  </si>
  <si>
    <t>21030126</t>
  </si>
  <si>
    <t>李政泽</t>
  </si>
  <si>
    <t>边玛央宗</t>
  </si>
  <si>
    <t>司睢鹏</t>
  </si>
  <si>
    <t>高致远</t>
  </si>
  <si>
    <t>魏心愿</t>
  </si>
  <si>
    <t>21030091</t>
  </si>
  <si>
    <t>张苗苗</t>
  </si>
  <si>
    <t>谭富仁</t>
  </si>
  <si>
    <t>高明慧</t>
  </si>
  <si>
    <t>多吉次吉</t>
  </si>
  <si>
    <t>拉珍</t>
  </si>
  <si>
    <t>辛晓东</t>
  </si>
  <si>
    <t>扎西加措</t>
  </si>
  <si>
    <t>赤列热江</t>
  </si>
  <si>
    <t>陈嘉琦</t>
  </si>
  <si>
    <t>刘希桐</t>
  </si>
  <si>
    <t>李战</t>
  </si>
  <si>
    <t>李想</t>
  </si>
  <si>
    <t>旺堆</t>
  </si>
  <si>
    <t>20030120</t>
  </si>
  <si>
    <t>张至足</t>
  </si>
  <si>
    <t>刘宏阳</t>
  </si>
  <si>
    <t>21030108</t>
  </si>
  <si>
    <t>罗布次仁</t>
  </si>
  <si>
    <t>21030117</t>
  </si>
  <si>
    <t>搭地</t>
  </si>
  <si>
    <t>栾业贸</t>
  </si>
  <si>
    <t>辅导员：</t>
  </si>
  <si>
    <t>副书记:</t>
  </si>
  <si>
    <t>2022-2023学年2021级法学专业 德育测评成绩</t>
  </si>
  <si>
    <t>基础分（满分60）</t>
  </si>
  <si>
    <t>奖励分（满分40）</t>
  </si>
  <si>
    <t>扣分</t>
  </si>
  <si>
    <t>总分</t>
  </si>
  <si>
    <t>德育测评得分</t>
  </si>
  <si>
    <t>德育测评排名</t>
  </si>
  <si>
    <t>奖励分、扣分明细</t>
  </si>
  <si>
    <t>1.校优秀团员称号+4
2.院团委青年发展部部长+4
3.班委会成员+0.5
4.校两优两先优秀学生干部+4
5.校优秀团支部称号团员+2</t>
  </si>
  <si>
    <t>1.法学院校团委综合事务部部长+4；
2.优秀学生+4；
3.优秀学生干部+4；
4.班级生活委员+1</t>
  </si>
  <si>
    <t>1.沈阳师范大学优秀学生+4
2.锐舞啦啦操社团综合事务部部长+3
3.班级组织委员+1
4.校优秀团支部称号主要负责人+4</t>
  </si>
  <si>
    <t>1.2021级行政三班班长+2
2.法学院学生会二课活动部部长+4
3.沈阳师范大学优秀团员（共青团沈阳师范大学委员会，2023年4月）+4
4.沈阳师范大学优秀团支部（共青团沈阳师范大学委员会，2023年4月）+2</t>
  </si>
  <si>
    <t>1.校先进团支部（沈阳师范大学，2023年4月）+2
2.新闻中心校园媒体摄影摄像部副部长（沈阳师范大学，2023年6月）+4
3.文艺委员+1
4.校优秀学生干部（沈阳师范大学，2022年11月）+4</t>
  </si>
  <si>
    <t>10.5</t>
  </si>
  <si>
    <t>1.班级班长 +2
2.“幼芽”普法宣传队队长（部长级）+4
3.沈阳师范大学2021-2022年优秀学生干部 +4
4.2022-2023学年下学期“返家乡”社会实践+0.5</t>
  </si>
  <si>
    <t>1.班级团支书任职+2
2.院学生组织法律协会辩论队队长+4
3.校级优秀团支部团支书荣誉称号+4
4.暑期社会实践+0.5</t>
  </si>
  <si>
    <t>1、生活权益部部长＋4
2、班长＋2
3、优秀学生干部＋4
4、22级新生搬行李＋0.5</t>
  </si>
  <si>
    <t>1.校勤工培训拓展部部长+4
2.校级“优秀学生干部”称号（发证单位：学生处，时间：2023.6.10）+4
3.优秀团支部团员+2</t>
  </si>
  <si>
    <t xml:space="preserve">1.校园电视台网络传播中心短视频制作部副部长+4  
2.团支书+1                                  
3.军训助教团教官+1                                                            
4.校优秀团支部称号主要负责人+4      </t>
  </si>
  <si>
    <t>1.沈阳师范大学法学院学生会学习部部长+4
2.班级宣传委员+1
3.沈阳师范大学先进团支部主要负责人+4
4.2022年迎新志愿者+0.5</t>
  </si>
  <si>
    <t>1.院易班工作站活动推进部部长+4
2.班长半年+1
3.优秀团支部称号主要负责人（组织委员）+4</t>
  </si>
  <si>
    <t>1.沈阳师范大学2022年大学生“返家乡”“先进个人”+4
2.院团委组织部部长（半年任职）+2
3.班级心理委员（半年任职）+0.5
4.优秀团支部所属团员+2</t>
  </si>
  <si>
    <t>1.法学院学生会学习部部长+4
2.班级学习委员+0.5
3.优秀学生+4</t>
  </si>
  <si>
    <t>1.院易班平台运营部部长+4
2.2023年暑假社会实践校级优秀团队队员+2
3.校优秀团支部所属成员+2</t>
  </si>
  <si>
    <t>1.学习委员+2
2.优秀学生+4 
3.沈阳师范大学先进团支部+2</t>
  </si>
  <si>
    <t>1.法学院辩论队部长＋4
2.21级3班生活委员＋1
3.优秀教官＋1
4.先进团支部班级＋2</t>
  </si>
  <si>
    <r>
      <rPr>
        <sz val="10"/>
        <color theme="1"/>
        <rFont val="宋体"/>
        <charset val="134"/>
      </rPr>
      <t>1.本科教学质量监控学生管委会组织发展部负责人＋5</t>
    </r>
    <r>
      <rPr>
        <sz val="10"/>
        <rFont val="宋体"/>
        <charset val="134"/>
      </rPr>
      <t xml:space="preserve">
2.21级行政3班学习委员＋1（加2减半）
3.21级3班先进团支部＋2</t>
    </r>
  </si>
  <si>
    <t>1.沈阳师范大学先进团支部主要负责人+4
2.团支部书记+4</t>
  </si>
  <si>
    <t>1.2班体委+1
2.纵横思辨社业务培训部部长+4
3.优秀团支部团员+2</t>
  </si>
  <si>
    <t>7</t>
  </si>
  <si>
    <r>
      <rPr>
        <sz val="10"/>
        <rFont val="宋体"/>
        <charset val="134"/>
      </rPr>
      <t xml:space="preserve">1.院第二课堂成绩单管理部部长+4
</t>
    </r>
    <r>
      <rPr>
        <sz val="10"/>
        <color theme="1" tint="0.05"/>
        <rFont val="宋体"/>
        <charset val="134"/>
      </rPr>
      <t>2.大学生扬帆计划+0.5
3.辽宁省大学生围棋比赛志愿者+0.5</t>
    </r>
    <r>
      <rPr>
        <sz val="10"/>
        <rFont val="宋体"/>
        <charset val="134"/>
      </rPr>
      <t xml:space="preserve">
4.校优秀团支部成员+2</t>
    </r>
  </si>
  <si>
    <r>
      <rPr>
        <sz val="10"/>
        <rFont val="宋体"/>
        <charset val="134"/>
      </rPr>
      <t>1.宣传部部长（一学期）＋2
2.体育委员（一学期）+0.5
3.优秀学生干部+4
4.新生搬行李志愿者+0.5</t>
    </r>
    <r>
      <rPr>
        <sz val="10"/>
        <rFont val="Arial"/>
        <charset val="134"/>
      </rPr>
      <t xml:space="preserve">	</t>
    </r>
  </si>
  <si>
    <t>1.kos街舞社团表演部任职+3
2.先进班集体（共青团沈阳师范大学委员会，2023.4）＋2.
3.寝室长+2</t>
  </si>
  <si>
    <t>1.担任团委志愿实践部部长+4
2.先进团支部+2
3.担任三班体育委员+1</t>
  </si>
  <si>
    <t>1.法学院第二课堂成绩单管理部部长+4
2.校级优秀团支部荣誉称号+2
3.2022年迎新志愿者+0.5</t>
  </si>
  <si>
    <t>1.班级心理委员、生活委员共任职一年+2
2.阳光广播电台社团管理部员+2
3.扬帆计划社会实践+0.5
4.优秀团支部团员+2</t>
  </si>
  <si>
    <t>1.先进团支部成员主要负责人+4 
2.半学期院学生会双创部部长+2                              
3.半学期21级行政三班组织委员+0.5</t>
  </si>
  <si>
    <t>1.法学院易班工作站宣传创作部部长+4
2.校级优秀团支部团员+2</t>
  </si>
  <si>
    <t>1.法学院易班宣传创作部部长+4
2.优秀团支部所属团员+2</t>
  </si>
  <si>
    <t>1.院学生会双创部部长+4
2.优秀团支部所属团员+2</t>
  </si>
  <si>
    <t>6</t>
  </si>
  <si>
    <t>1.易班综合事务部部长+4
2.优秀团支部团员+2</t>
  </si>
  <si>
    <t>1.阳光广播站广播剧部部长＋4
2.优秀团支部团员＋2</t>
  </si>
  <si>
    <t>1.校园电视台行政中心综合事务部副部长+4
2.优秀团支部成员+2</t>
  </si>
  <si>
    <t>1.院团委志愿实践部部长 +4  
2.优秀团支部称号+2</t>
  </si>
  <si>
    <t>1.院易班平台运营部部长+4
2.优秀团支部成员+2</t>
  </si>
  <si>
    <t>1.院团委组织部部长+4
2.先进团支部成员+2</t>
  </si>
  <si>
    <t>1.先进团支部+2
2.院团委青年发展部部长+4</t>
  </si>
  <si>
    <t>1.沈阳师范大学先进团支部＋2
2.心理委员+1
3.模拟政协培训部部长+3</t>
  </si>
  <si>
    <t>1.法学院易班工作站活动推进部部长+2
2.班级文艺委员+1
3.沈阳师范大学先进团支部+2
4.2022年迎新志愿者+0.5</t>
  </si>
  <si>
    <t>1.院团委宣传部部长+2
2.班级学习委员+1
3.寒假“返家乡”实践活动+0.5
4.优秀团支部团员＋2</t>
  </si>
  <si>
    <t>1.纵横思辨社经费管理部部长+3
2.优秀团支部所属团员+2</t>
  </si>
  <si>
    <t>1.戎光学社综合事务部副部长+3
2.优秀团支部成员+2</t>
  </si>
  <si>
    <t>1.学生会秘书部部长+4
2.班级组织委员+1</t>
  </si>
  <si>
    <t>1.小青杨义工社团经费管理部负责人＋3
2.优秀团支部团员＋2</t>
  </si>
  <si>
    <t>1.民心志愿联盟社团部门负责人 +3
2.先进团支部成员（共青团沈阳师范大学委员会 2023.4）+2</t>
  </si>
  <si>
    <t>1.先进团支部成员+2分
2.知远诗社宣传部部门负责人+3分</t>
  </si>
  <si>
    <t>1.沈阳师范大学先进团支部主要负责人+4
2.2022——2023学期上半学年2021级3班宣传委员+1</t>
  </si>
  <si>
    <t>1.安弦汉服社综合事务部负责人任职+3
2.所在班级获“沈阳师范大学先进团支部”集体荣誉（共青团沈阳师范大学委员会，2023.4）+2</t>
  </si>
  <si>
    <t>4.5</t>
  </si>
  <si>
    <t>1.优秀团支部团员+2
2.寝室长+2
3.2022迎新志愿者+0.5</t>
  </si>
  <si>
    <t>1.法学院心理协会活动部部长 +2
2.优秀团支部所属团员+2</t>
  </si>
  <si>
    <t>1.沈阳师范大学南区十号楼二层层长＋2
2.优秀团支部所属团员+2</t>
  </si>
  <si>
    <t>1.沈阳师范大学南区十号楼三层层长＋2 
2.优秀团支部团员+2</t>
  </si>
  <si>
    <t>1.团支书+4</t>
  </si>
  <si>
    <t>1.校电视台师大新闻摄影部长+4</t>
  </si>
  <si>
    <t>1.宣传部部长+4</t>
  </si>
  <si>
    <t>1.优秀团支部团员+2
2.文艺委员+2</t>
  </si>
  <si>
    <t>1.优秀团支部团支书+2
2.团支书+2</t>
  </si>
  <si>
    <t>1.优秀团支部团员+2
2.体育委员+2</t>
  </si>
  <si>
    <t>1.寝室长+2
2.团员+2</t>
  </si>
  <si>
    <t>1.班长+2
2.校优秀团支部称号+2</t>
  </si>
  <si>
    <t>1.寝室长+2
2.优秀团支部团员+2</t>
  </si>
  <si>
    <t>1.寝室长＋2
2.先进班集体（共青团沈阳师范大学委员会，2023.4）＋2</t>
  </si>
  <si>
    <t xml:space="preserve">1.寝室长+2
2.先进团支部成员（共青团沈阳师范大学委员会，2023.4）+2 </t>
  </si>
  <si>
    <t>1.寝室长+2
2.先进团支部+2</t>
  </si>
  <si>
    <t>1.寝室长＋2
2.先进团支部＋2</t>
  </si>
  <si>
    <t>1.优秀团支部成员+2
2.“三下乡”社会实践活动+0.5</t>
  </si>
  <si>
    <t>1.生活部部长（一学期）+2
2.班级学习委员（一学期）+0.5</t>
  </si>
  <si>
    <t>1.记者团新闻部部员+2</t>
  </si>
  <si>
    <t>1.沈阳师范大学先进团支部所属团员+2</t>
  </si>
  <si>
    <t>1.校优秀团支部所属成员+2</t>
  </si>
  <si>
    <t>1.优秀团支部团员+2</t>
  </si>
  <si>
    <t>1.宣传委员+2</t>
  </si>
  <si>
    <t>1.寝室长+2</t>
  </si>
  <si>
    <t>1.法学院第二课堂成绩单管理部部长（一学期）+2</t>
  </si>
  <si>
    <t>1.法律协会生活部部长（一学期）+2</t>
  </si>
  <si>
    <t>1.院幼芽普法宣传部部长+2</t>
  </si>
  <si>
    <t>1.优秀团支部称号+2</t>
  </si>
  <si>
    <t>1.优秀团支部成员+2</t>
  </si>
  <si>
    <t>1.优秀团部成员+2</t>
  </si>
  <si>
    <t>1.心理委员+2</t>
  </si>
  <si>
    <t>1.优秀团支部+2</t>
  </si>
  <si>
    <t xml:space="preserve">1.优秀团支部团员+2
</t>
  </si>
  <si>
    <t>1.先进团支部 +2</t>
  </si>
  <si>
    <t xml:space="preserve">1.先进团支部成员+2 </t>
  </si>
  <si>
    <t>1.先进团支部+2</t>
  </si>
  <si>
    <t>1.先进团支部成员（共青团沈阳师范大学委员会2023.4）+2</t>
  </si>
  <si>
    <t>1.先进团支部成员+2</t>
  </si>
  <si>
    <t>1.先进班集体（共青团沈阳师范大学委员会，2023.4）＋2</t>
  </si>
  <si>
    <t>1.沈阳师范大学先进团支部+2</t>
  </si>
  <si>
    <t>1.校级乒乓球社团业务培训部部门成员+1</t>
  </si>
  <si>
    <t xml:space="preserve">1.优秀教官+1  </t>
  </si>
  <si>
    <t>1.教官+1</t>
  </si>
  <si>
    <t xml:space="preserve">  2022-2023学年2021级法学专业 智育测评成绩</t>
  </si>
  <si>
    <t>基础分（学分加权平均分）</t>
  </si>
  <si>
    <t>奖励分</t>
  </si>
  <si>
    <t>智育测评得分</t>
  </si>
  <si>
    <t>智育测评排名</t>
  </si>
  <si>
    <t>1.省级大创结项+4
2.省级期刊论文+6</t>
  </si>
  <si>
    <r>
      <rPr>
        <sz val="10"/>
        <rFont val="宋体"/>
        <charset val="134"/>
      </rPr>
      <t xml:space="preserve">1.2022年全国高校商业精英挑战赛国际贸易竞赛（涉外商事法律服务赛道）国家级三等奖＋6
</t>
    </r>
    <r>
      <rPr>
        <sz val="10"/>
        <color theme="1"/>
        <rFont val="宋体"/>
        <charset val="134"/>
      </rPr>
      <t>2.“宸瀚杯”沈阳市大学生法律实践能力创新大赛二等奖＋4</t>
    </r>
  </si>
  <si>
    <t>1.2022年全国商业精英挑战赛国际贸易竞赛（涉外商事法律服务赛道）二等奖+8
2.第十一届挑战杯校级二等奖+2
3.互联网＋竞赛校级银奖＋2</t>
  </si>
  <si>
    <t>10</t>
  </si>
  <si>
    <t>1.省级论文一篇+6
2.校级大创结项+2
3.商业精英挑战赛涉外法治赛道三等奖+4</t>
  </si>
  <si>
    <t>1.省级论文：欺诈式网络营销的法律问题研究 （警戒线 2023 年 6 月，省级）+6</t>
  </si>
  <si>
    <t xml:space="preserve">
1.大创项目结项+2
2.“挑战杯”沈阳师范大学大学生课外学术科技作品校级一等奖主要负责人 +4
3.省级论文一篇+6</t>
  </si>
  <si>
    <t>1.“挑战杯”创新创业大赛校级一等奖+4 
2.2022年宪法知识竞赛省级二等奖+6</t>
  </si>
  <si>
    <t>1.宸瀚杯一等奖+6</t>
  </si>
  <si>
    <t>1.2022年全省教育系统宪法学习宣传教育活动中获青少年学生宪法知识竞赛全省总决赛高校组团体二等奖+6
2.第十一届挑战杯沈阳师范大学大学生课外学术科技作品竞赛一等奖+4
3.“宸瀚杯”沈阳市大学生法律实践能力创新大赛三等奖+2</t>
  </si>
  <si>
    <t>1. 2022年全国高校商业精英挑战赛国际贸易竞赛(涉外商事法律服务赛道)决赛二等奖负责人+8
2.“挑战杯”沈阳师范大学大学生课外学术科技作品校级三等奖负责人+1
3.“建行杯”辽宁省第九届“互联网+”大学生创新创业大赛负责人银奖+2</t>
  </si>
  <si>
    <t>1.2022年全国高校商业精英挑战赛国际贸易竞赛全国三等奖＋6
2.挑战杯校三等奖＋1</t>
  </si>
  <si>
    <r>
      <rPr>
        <sz val="10"/>
        <color rgb="FFFF0000"/>
        <rFont val="宋体"/>
        <charset val="134"/>
      </rPr>
      <t>1.发表省级期刊论文（卷宗-流行病学调查中个人信息保护法律问题研究-2022年12月，省级+6</t>
    </r>
    <r>
      <rPr>
        <sz val="10"/>
        <rFont val="宋体"/>
        <charset val="134"/>
      </rPr>
      <t xml:space="preserve">
2.大创项目结项+2</t>
    </r>
  </si>
  <si>
    <t>1.“宸瀚杯”沈阳市大学生法律实践能力创新大赛三等奖＋2
2.学宪法讲宪法征文大赛省级一等奖+8
3.挑战杯校级特等+4</t>
  </si>
  <si>
    <t>1.省级期刊论文一篇+6</t>
  </si>
  <si>
    <t>1.“挑战杯”校级一等奖 +4</t>
  </si>
  <si>
    <t>1</t>
  </si>
  <si>
    <t xml:space="preserve">1.辽宁省“段和段杯”知识产权模拟法庭竞赛——“优胜团队奖”+1 </t>
  </si>
  <si>
    <t>1.“挑战杯”沈阳师范大学大学生课外学术科技作品校级三等奖主要负责人 +1</t>
  </si>
  <si>
    <t>1.“挑战杯”校级一等奖+4
2.“宸瀚杯”三等奖+2</t>
  </si>
  <si>
    <t>1.“宸瀚杯”沈阳市大学生法律实践能力创新大赛二等奖+4</t>
  </si>
  <si>
    <t>1.2022年度辽宁省教育系统宪法学习宣传教育活动中，获得青少年“宪法伴我成长”主题征文全省总决赛高校组三等奖+4</t>
  </si>
  <si>
    <t>1.“挑战杯”沈阳师范大学大学生课外学术科技作品校级二等奖负责人+2
2.“宸翰杯”沈阳市大学生法律实践能力创新大赛三等奖+2</t>
  </si>
  <si>
    <t xml:space="preserve">1.“挑战杯”沈阳师范大学大学生课外学术科技作品竞赛校级三等奖 +1
</t>
  </si>
  <si>
    <t xml:space="preserve">1.“挑战杯”校级特等奖主持人+4 </t>
  </si>
  <si>
    <t>1.大创项目（结题）负责人+2</t>
  </si>
  <si>
    <t>1.宸瀚杯沈阳市法律创新大赛三等奖（负责人）+2</t>
  </si>
  <si>
    <t xml:space="preserve">1.“宸瀚杯”沈阳市大学生法律实践能力创新大赛二等奖+4				</t>
  </si>
  <si>
    <t>1.东北涉外赛区三等奖+4</t>
  </si>
  <si>
    <t>1.挑战杯校级三等奖+1</t>
  </si>
  <si>
    <t>1.“宸瀚杯”辽宁省沈阳市大学生法律实践能力创新大赛三等奖+2</t>
  </si>
  <si>
    <t>1.全国高校商业精英挑战赛国际贸易竞赛(涉外商事法律服务赛道)东北赛区三等奖+4</t>
  </si>
  <si>
    <t xml:space="preserve">1.宸瀚杯沈阳市法律创新大赛三等奖（负责人）+2 </t>
  </si>
  <si>
    <t>1.2023年“建行杯” 第九届辽宁省“互联网＋” 大学生创新创业大赛沈阳师范大学校赛负责人铜奖＋1</t>
  </si>
  <si>
    <t>0</t>
  </si>
  <si>
    <t xml:space="preserve">1.第十一届“挑战杯”大学生课外学术科技作品竞赛 校级三等奖+1   
2.辽宁省“段和段杯”知识产权模拟法庭竞赛——“优胜团队奖”+1 </t>
  </si>
  <si>
    <t>1.“宸翰杯”沈阳市大学生法律实践能力创新大赛三等奖+2</t>
  </si>
  <si>
    <t>1.宸瀚杯二等奖＋4</t>
  </si>
  <si>
    <t xml:space="preserve">
</t>
  </si>
  <si>
    <t xml:space="preserve">
</t>
  </si>
  <si>
    <t xml:space="preserve">  2022-2023学年2021级法学专业 文体测评成绩</t>
  </si>
  <si>
    <t>基础分</t>
  </si>
  <si>
    <t>奖励分（满分50）</t>
  </si>
  <si>
    <t>文体测评得分</t>
  </si>
  <si>
    <t>文体测评排名</t>
  </si>
  <si>
    <t>1.“生活大爆炸”知识讲坛竞赛非专业组校级一等奖+10
2.“教学技能培训会”选拔会比赛校级一等奖+10
3.“大学生形象礼仪培训会”选拔会比赛校级一等奖+10
4.“云程万里，青春为伴”演讲比赛校级一等奖+10</t>
  </si>
  <si>
    <t>1.校园心理情景剧大赛一等奖（沈阳师范大学学生处，2023年5月）+10
2.2023年法学院“尚德明法，青春启航”毕业晚会参演（法学院团委，2023年6月）+1
3.尊重生命，逐梦青春演讲比赛三等奖（法学院团委，2023年5月）+3
4.守护生命，绽放青春摄影比赛三等奖（法学院团委，2023年5月）+3
5.“防范诈骗，你我同行”短视频创作大赛一等奖（法学院团委，2023年5月）+5
6.“青春领航，职路辉煌”求职简历大赛一等奖（法学院团委，2023年6月）+5</t>
  </si>
  <si>
    <t>1.校级拨河比赛参加者+1
2.“影如心声，光影传情”观影打卡活动三等奖+3
3.“守护生命，绽放青春”主体摄影比赛二等奖+4
4.“热爱生命，激扬青春”主题征文比赛一等奖+5
5.“青春领航，职路辉煌——求职简历大赛“一等奖+5
6.沈阳师范大学第十二届非英语专业写作比赛二等奖+4
7.第七届“一站式”社区育人提升工程大学生社区旧物义捐，义换，易卖活动跳蚤市场活动获优秀奖+1</t>
  </si>
  <si>
    <t xml:space="preserve"> </t>
  </si>
  <si>
    <t>1.“守护生命，绽放青春”主题摄影比赛三等奖+3
2.“青春领航，职路辉煌——求职简历大赛”一等奖+5
3.第28届“21世纪杯”全国英语演讲比赛校级三等奖+6
4.校园心理活动剧活动院级二等奖+4
5.“以笔绘心，见字如面”主题征文大赛一等奖+5</t>
  </si>
  <si>
    <t>1.2022外研社全国英语阅读大赛校级二等奖+8
2.法学院心理活动“世界精神卫生日”——“心系华夏，不负韶华”主题演讲比赛 院级三等奖 +3
3.法学院“5.25”大学生心理健康活动月——“热爱生命，激扬青春”主题征文比赛 院级二等奖 +4
4.校级拔河比赛参加者+1
5.“青春领航，职路辉煌——求职简历大赛”院级二等奖+4
6.第七届“一站式”社区育人提升工程大学生社区旧物义捐，义换，易卖活动跳蚤市场活动获奖+1</t>
  </si>
  <si>
    <t>1.心暖校园情系青春心理剧校级一等奖 +10       
2.珍惜生命拥抱青春主题书法绘画三等奖+3
3.中国教育电视协会2023年高校影视作品交流展映活动“学习宣传贯彻党的二十大精神”主题优秀作品和新闻类二类共+8</t>
  </si>
  <si>
    <t>1.“等你来SHOW|“寝’密无间”优秀奖+1
2.“心系华夏不负韶华” 爱国主题演讲比赛一等奖+5
3.外研社杯英语演讲比赛校级二等奖+8
4.尊重生命逐梦青春主题励志演讲比赛三等奖+3
5.热爱生命，激扬青春主体征文比赛三等奖+3</t>
  </si>
  <si>
    <t>1.“心暖校园，情系青春”校园心理情景剧大赛院级一等奖+10
2. “鎏金华年，记录美好”校园微视频大赛院级一等奖（参加者）+5
3. “心系华夏不负韶华”爱国主题演讲大赛院级二等奖+4</t>
  </si>
  <si>
    <t xml:space="preserve">1.“等你来SHOW|“寝’密无间”寝室文化风采展示活动中获得“秀才艺 展风采”组别——优秀奖+1
2.“墨海书香 万卷共知” 读书分享大赛 一等奖+5
3.法学院“尊重生命，逐梦青春”主题励志演讲比赛 三等奖+3
4.法学院“守护生命，绽放青春”主题摄影比赛 三等奖+3
5.法学院“珍惜生命，拥抱青春”主题书法绘画比赛 二等奖+4
6.法学院“热爱生命，激扬青春”主题征文比赛 三等奖+3    </t>
  </si>
  <si>
    <t>1.心暖校园情系青春心理剧校级一等奖 ＋10       
2.熠熠师大 邂逅金秋校园摄影比赛二等奖＋4
3.热爱生命，激扬青春主题征文活动三等奖＋3
4.毕业晚会参演+1
5.拔河比赛+1</t>
  </si>
  <si>
    <t>1.校园心理剧获校级一等奖+10
2.共创学霸寝室大赛中获校级三等奖+6</t>
  </si>
  <si>
    <t>1.法学院“5.25”大学生心理健康月“热爱生命，激扬  青春”主题演讲比赛院级一等奖（颁奖单位：沈阳师范大学法学院，颁奖日期：2023年6月20日）+5
2.毕业晚会演出+1
3.心理剧《光的方向》校赛一等奖+10</t>
  </si>
  <si>
    <t>1.校园心理剧院级二等奖主要演员+4 
2.“守护生命，绽放青春”主题摄影比赛一等奖+5
3.“珍惜生命，拥抱青春”主题书法绘画比赛三等奖+3
4.“热爱生命，激扬青春”主题征文比赛+3</t>
  </si>
  <si>
    <t>1.沈阳师范大学2023年“心暖校园 情系青春”校园心理情景剧大赛校级一等奖+10；
2.法学院心理协会“世界精神卫生日”“以笔绘心 见字如面”主题征文大赛二等奖+4</t>
  </si>
  <si>
    <t>1.校园心理剧院级二等奖主要演员+4  
2.“尚德明法 青春启航”毕业晚会演员+1 
3.第28届“21世纪杯”全国英语演讲比赛校级二等奖+8</t>
  </si>
  <si>
    <t>1.“以音为媒，音聚沈师”校园声音大赛二等奖+8
2.“珍惜生命，拥抱青春”书法大赛院二等奖+4
3.“寝密无间”寝室文化秀才艺校优秀奖+1</t>
  </si>
  <si>
    <t xml:space="preserve">1.法学院“熠熠师大 邂逅金秋”校园摄影活动院级二等奖＋4
2.法学院 “5·25”大学生心理健康月活动“守护生命，绽放青春”主题摄影比赛院级二等奖+4
3.“珍惜生命，拥抱青春”主题书法绘画比赛院级三等奖+3
4.校级拔河比赛参加者+1
5.第七届“一站式”社区育人提升工程大学生社区旧物义捐，义换，易卖活动跳蚤市场活动获奖+1
</t>
  </si>
  <si>
    <t>1.心暖校园情系青春心理剧校级一等奖 +10       
2.熠熠师大 邂逅金秋校园摄影比赛三等奖+3</t>
  </si>
  <si>
    <t>1.“流金华年，记录美好”校园微视频大赛三等奖+3 
2."守护生命，绽放青春"主题摄影比赛一等奖+5 
3.拔河比赛+1 
4.法学院“防范诈骗，你我同行”短视频制作大赛+3</t>
  </si>
  <si>
    <t>1.拔河比赛＋1
2.摄影比赛三等奖＋3
3.毕业晚会＋1
4.书法比赛三等＋3
5.短视频制作二等＋4</t>
  </si>
  <si>
    <t>1.“鎏金华年，记录美好”校园微视频大赛二等奖＋4
2.“以声为媒，音聚沈师”校园声音大赛二等奖＋8</t>
  </si>
  <si>
    <t>1.“世界精神卫生日”活动的“流金华年，记录美好”校园微视频三等奖+3              
2.法学院心理剧二等奖+4
3.“心系华夏，不负韶华”主题演讲一等奖+5</t>
  </si>
  <si>
    <t>1.校园心理剧院级二等奖+4
2.参加毕业演出+1
3.“流金华年，记录美好”校园微视频大赛三等奖+3
4.“热爱生命，激扬青春”主题征文比赛三等奖+3</t>
  </si>
  <si>
    <t>1.2023年“心暖校园，情系青春”校园心理情景剧大赛一等奖（沈阳师范大学，2023年5月）+10
2.“一站式”生活区育人提升工程系列活动之“学霸寝室”评比暨学风优良寝室创建活动三等奖（沈阳师范大学，2023年6月）+1</t>
  </si>
  <si>
    <t xml:space="preserve">1.“熠熠师大，邂逅金秋”校园摄影活动二等奖+4
2.法学院“5.25”大学生心理健康月活动“守护生命，绽放青春”主题摄影比赛一等奖+5
3.校级拔河比赛参加者+1
4.第七届“一站式”社区育人提升工程大学生社区旧物义捐，义换，易卖活动跳蚤市场活动校级优秀奖+1
</t>
  </si>
  <si>
    <t>1.“守护生命，绽放青春”主题摄影比赛三等奖+3
2.“热爱生命，激昂青春”主体征文比赛一等奖+5
3.“尊重生命，逐梦青春”主题励志演讲比赛三等奖+3</t>
  </si>
  <si>
    <t>1.法学院“5.25”大学生心理健康活动月——“守护生命，绽放青春”主题摄影比赛 院级二等奖 +4
2.法学院“5.25”大学生心理健康活动月——“珍惜生命，拥抱青春”主题书法绘画比赛 院级三等奖+3
3.法学院心理活动“世界精神卫生日”——“影如心声，光影传情”观影打卡活动比赛 院级二等奖 +4</t>
  </si>
  <si>
    <t>1.2022外研社全国英语阅读大赛校级三等奖+6
2.“影如心声 光影传情”观影打卡活动一等奖+5</t>
  </si>
  <si>
    <t>1.法学院“5.25”大学生心理健康月“热爱生命，激扬青春”主题征文比赛院级二等奖（颁奖单位：沈阳师范大学法学院，颁奖日期：2023年6月20日）+4
2.第四届新媒体大赛学习宣传贯彻党的二十大精神系列主题征文类作品校级三等奖（颁奖单位：共青团沈阳师范大学委员会，颁奖日期：2023年3月）+6</t>
  </si>
  <si>
    <t>1.沈阳师范大学2022年校园文化青春领航工程“生活大爆炸”沈阳师范大学生活知识讲坛活动 非专业组一等奖（共青团谊师范大学委员会2022.12）+10</t>
  </si>
  <si>
    <t>1."珍惜生命拥抱青春”主题书法绘画比赛二等奖＋4
2.“流金华年，记录美好”校园微视频大赛一等奖+5</t>
  </si>
  <si>
    <t>1.影如心声，观影比赛院级一等奖＋5
2.征文比赛二等奖＋4</t>
  </si>
  <si>
    <t>1.“流金华年，记录美好”校园微视频大赛一等奖+5
2.“心系华夏 不负韶华”爱国主题演讲大赛二等奖+4</t>
  </si>
  <si>
    <t>1.“守护生命，绽放青春”主题摄影比赛三等奖+3
2.“珍惜生命，拥抱青春”主题书法绘画比赛三等奖+3
3.“热爱生命，激扬青春”主题征文比赛三等奖+3</t>
  </si>
  <si>
    <t>1.“墨海书香 万卷共知”读书分享大赛一等奖+5
2.“心系华夏 不负韶华”爱国主题演讲大赛二等奖+4</t>
  </si>
  <si>
    <t>1.外研社国才杯全国英语阅读大赛校级初赛二等奖+8</t>
  </si>
  <si>
    <t>1.法学院“5.25”大学生心理健康月活动“热爱生命，激扬青春”主题征文比赛二等奖+4
2.法学院心理协会“世界精神卫生日”影如心声，光影传情观影打卡活动二等奖+4</t>
  </si>
  <si>
    <t>1.在2022年校园文化青春领航工程“文苑英华”沈阳师范大学古诗文大赛获得二等奖+8</t>
  </si>
  <si>
    <t>1.“熠熠师大  邂逅金秋”校园摄影活动比赛一等奖+5
2.“守护生命，绽放青春”主题摄影比赛三等奖+3</t>
  </si>
  <si>
    <t>1.法学院“5.25”大学生心理健康活动月——“热爱生命，激扬青春”主题书法绘画比赛 院级二等奖 +4
2. 2023年青春领航工程之“笔墨新时代，书写中华魂”主题楷书比赛 院级二等奖 +4</t>
  </si>
  <si>
    <t>1.寝密无间寝室文化——写家书征文比赛，校优秀奖＋1
2.法学院心理协会，征文三等奖＋3
3.法学院主题征文比赛三等奖＋3</t>
  </si>
  <si>
    <t>1.法学院“5.25”“守护生命，绽放青春”主题摄影比赛 院级二等奖 +4
2.“青春领航，职路辉煌——求职简历大赛”院级三等奖+3</t>
  </si>
  <si>
    <t>1.法学院“5.25”大学生心理健康月活动“热爱生命，激扬青春”主题征文比赛二等奖+4
2.2023年法学院“5·25”心理活动月，“守护生命，绽放青春”主题摄影比赛中获三等奖+3</t>
  </si>
  <si>
    <t>1.法学院“5.25”“守护生命，绽放青春”主题摄影比赛院级二等奖+4
2.沈阳师范大学第十二届非英语专业英语应用能力竞赛写作比赛院级三等奖+3</t>
  </si>
  <si>
    <t>1.校园心理剧院级二等奖+4
2.“流金华年，记录美好”校园微视频大赛三等奖+3</t>
  </si>
  <si>
    <t>1.毕业晚会演员+1
2.“墨海书香 万卷共知” 读书分享大赛 一等奖 +5</t>
  </si>
  <si>
    <t>1.2023年沈阳师范大学“一站式”生活区育人提升工程系列活动之“学霸寝室”评比暨雪峰优良寝室创建活动校级三等奖＋6</t>
  </si>
  <si>
    <t>1.沈阳师范大学学霸寝室三等奖+6</t>
  </si>
  <si>
    <t>1.外研社国才杯全国英语阅读大赛校级初赛三等奖+6</t>
  </si>
  <si>
    <t>1.“学霸寝室”评比校级三等奖 +6</t>
  </si>
  <si>
    <t>1.“学霸寝室”评比校三等奖 +6</t>
  </si>
  <si>
    <t>1.“流金华年，记录美好”校园微视频大赛三等奖+3
2.2023年“5·25”大学生心里月系列活动之“尊重生命、逐梦青春”主题摄影大赛+3</t>
  </si>
  <si>
    <t>1.2023年法学院“尚德明法，青春启航”毕业晚会参演（法学院团委，2023年6月）+1 
2.法学院“5.25”大学生心理健康月活动“守护生命，绽放青春”主题摄影活动一等奖+5</t>
  </si>
  <si>
    <t>1.2022外研社全国英语阅读大赛校级三等奖+6</t>
  </si>
  <si>
    <t xml:space="preserve">
1.法学院“5.25”“热爱生命，激扬青春”主题书法绘画比赛 院级一等奖+5
</t>
  </si>
  <si>
    <t>1.法学院“5.25”大学生心理健康月“热爱生命，激扬青春”主题书法绘画比赛一等奖+5</t>
  </si>
  <si>
    <t>1.“鎏金华年，记录美好”校园微视频大赛一等奖+5</t>
  </si>
  <si>
    <t>1.“熠熠师大 邂逅金秋”校园摄影活动比赛一等奖+5</t>
  </si>
  <si>
    <t>1.“珍惜生命，拥抱青春”主题书法绘画比赛二等奖＋4</t>
  </si>
  <si>
    <t>1.短视频制作二等奖＋4</t>
  </si>
  <si>
    <t>1.心理健康月活动三等奖+3
2.参加毕业晚会+1</t>
  </si>
  <si>
    <t xml:space="preserve">1.心理剧活动院级二等奖（法院心理协会，2023.3）＋4	 
</t>
  </si>
  <si>
    <t>1.熠熠师大 邂逅金秋校园摄影比赛二等奖+4</t>
  </si>
  <si>
    <t>1.参加拔河比赛+1
2.“流金华年，记录美好”校园微视频大赛三等奖+3</t>
  </si>
  <si>
    <t>1.拔河比赛＋1
2.摄影比赛三等奖＋3</t>
  </si>
  <si>
    <t>1.“雷锋精神心永存，志愿服务情常在主题志愿分享会”三等奖+3</t>
  </si>
  <si>
    <t>1法学院“5.25”“热爱生命，激扬青春”主题征文比赛 院级三等奖+3</t>
  </si>
  <si>
    <t>1.法学院“5.25”大学生心理健康月活动“守护生命，绽放青春”主题摄影活动三等奖+3</t>
  </si>
  <si>
    <t>1.短视频制作大赛”三等奖+3</t>
  </si>
  <si>
    <t>1.2023年法学院辩论赛三等奖 +3</t>
  </si>
  <si>
    <t>1.代表学校参加2023辽宁省大学生篮球联赛＋2</t>
  </si>
  <si>
    <t>1.参加毕业晚会演出+1</t>
  </si>
  <si>
    <t>1.“寝密无间”寝室文化秀才艺校优秀奖+1</t>
  </si>
  <si>
    <t xml:space="preserve">1.2023年法学院“尚德明法，青春启航”毕业晚会参演（法学院团委，2023年6月）+1 </t>
  </si>
  <si>
    <t>1.拔河比赛＋1</t>
  </si>
  <si>
    <t>1.毕业晚会演员＋1</t>
  </si>
  <si>
    <t>1.毕业晚会演员+1</t>
  </si>
  <si>
    <t>1.拔河比赛参与者＋1</t>
  </si>
  <si>
    <r>
      <rPr>
        <sz val="10"/>
        <rFont val="宋体"/>
        <charset val="134"/>
      </rPr>
      <t>1.2023年法学院“尚德明法 青春启航”毕业晚会参演 +1</t>
    </r>
    <r>
      <rPr>
        <sz val="10"/>
        <rFont val="Arial"/>
        <charset val="134"/>
      </rPr>
      <t xml:space="preserve">				</t>
    </r>
  </si>
</sst>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8">
    <font>
      <sz val="11"/>
      <color theme="1"/>
      <name val="宋体"/>
      <charset val="134"/>
      <scheme val="minor"/>
    </font>
    <font>
      <b/>
      <sz val="11"/>
      <color theme="1"/>
      <name val="宋体"/>
      <charset val="134"/>
      <scheme val="minor"/>
    </font>
    <font>
      <sz val="14"/>
      <color theme="1"/>
      <name val="宋体"/>
      <charset val="134"/>
      <scheme val="minor"/>
    </font>
    <font>
      <b/>
      <sz val="18"/>
      <color theme="1"/>
      <name val="宋体"/>
      <charset val="134"/>
      <scheme val="minor"/>
    </font>
    <font>
      <sz val="10"/>
      <name val="宋体"/>
      <charset val="134"/>
      <scheme val="minor"/>
    </font>
    <font>
      <sz val="10"/>
      <name val="宋体"/>
      <charset val="134"/>
    </font>
    <font>
      <b/>
      <sz val="14"/>
      <color theme="1"/>
      <name val="宋体"/>
      <charset val="134"/>
      <scheme val="minor"/>
    </font>
    <font>
      <sz val="14"/>
      <name val="宋体"/>
      <charset val="134"/>
      <scheme val="minor"/>
    </font>
    <font>
      <sz val="9"/>
      <name val="宋体"/>
      <charset val="134"/>
    </font>
    <font>
      <sz val="10"/>
      <color theme="1"/>
      <name val="宋体"/>
      <charset val="134"/>
    </font>
    <font>
      <sz val="10"/>
      <color rgb="FFFF0000"/>
      <name val="宋体"/>
      <charset val="134"/>
    </font>
    <font>
      <b/>
      <sz val="10"/>
      <name val="宋体"/>
      <charset val="134"/>
    </font>
    <font>
      <b/>
      <sz val="10"/>
      <color theme="1"/>
      <name val="宋体"/>
      <charset val="134"/>
      <scheme val="minor"/>
    </font>
    <font>
      <sz val="14"/>
      <color rgb="FFFF0000"/>
      <name val="宋体"/>
      <charset val="134"/>
      <scheme val="minor"/>
    </font>
    <font>
      <sz val="10"/>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rgb="FF000000"/>
      <name val="等线"/>
      <charset val="134"/>
    </font>
    <font>
      <sz val="11"/>
      <color indexed="8"/>
      <name val="宋体"/>
      <charset val="134"/>
    </font>
    <font>
      <sz val="10"/>
      <name val="Arial"/>
      <charset val="134"/>
    </font>
    <font>
      <sz val="10"/>
      <color theme="1" tint="0.05"/>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3" borderId="7"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2" fillId="0" borderId="0" applyNumberFormat="0" applyFill="0" applyBorder="0" applyAlignment="0" applyProtection="0">
      <alignment vertical="center"/>
    </xf>
    <xf numFmtId="0" fontId="23" fillId="4" borderId="10" applyNumberFormat="0" applyAlignment="0" applyProtection="0">
      <alignment vertical="center"/>
    </xf>
    <xf numFmtId="0" fontId="24" fillId="5" borderId="11" applyNumberFormat="0" applyAlignment="0" applyProtection="0">
      <alignment vertical="center"/>
    </xf>
    <xf numFmtId="0" fontId="25" fillId="5" borderId="10" applyNumberFormat="0" applyAlignment="0" applyProtection="0">
      <alignment vertical="center"/>
    </xf>
    <xf numFmtId="0" fontId="26" fillId="6" borderId="12" applyNumberFormat="0" applyAlignment="0" applyProtection="0">
      <alignment vertical="center"/>
    </xf>
    <xf numFmtId="0" fontId="27" fillId="0" borderId="13" applyNumberFormat="0" applyFill="0" applyAlignment="0" applyProtection="0">
      <alignment vertical="center"/>
    </xf>
    <xf numFmtId="0" fontId="28" fillId="0" borderId="14" applyNumberFormat="0" applyFill="0" applyAlignment="0" applyProtection="0">
      <alignment vertical="center"/>
    </xf>
    <xf numFmtId="0" fontId="29" fillId="7" borderId="0" applyNumberFormat="0" applyBorder="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3" fillId="11" borderId="0" applyNumberFormat="0" applyBorder="0" applyAlignment="0" applyProtection="0">
      <alignment vertical="center"/>
    </xf>
    <xf numFmtId="0" fontId="33" fillId="12"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3" fillId="15" borderId="0" applyNumberFormat="0" applyBorder="0" applyAlignment="0" applyProtection="0">
      <alignment vertical="center"/>
    </xf>
    <xf numFmtId="0" fontId="33"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3" fillId="19" borderId="0" applyNumberFormat="0" applyBorder="0" applyAlignment="0" applyProtection="0">
      <alignment vertical="center"/>
    </xf>
    <xf numFmtId="0" fontId="33"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3" fillId="23" borderId="0" applyNumberFormat="0" applyBorder="0" applyAlignment="0" applyProtection="0">
      <alignment vertical="center"/>
    </xf>
    <xf numFmtId="0" fontId="33"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3" fillId="27" borderId="0" applyNumberFormat="0" applyBorder="0" applyAlignment="0" applyProtection="0">
      <alignment vertical="center"/>
    </xf>
    <xf numFmtId="0" fontId="33" fillId="28" borderId="0" applyNumberFormat="0" applyBorder="0" applyAlignment="0" applyProtection="0">
      <alignment vertical="center"/>
    </xf>
    <xf numFmtId="0" fontId="32" fillId="29" borderId="0" applyNumberFormat="0" applyBorder="0" applyAlignment="0" applyProtection="0">
      <alignment vertical="center"/>
    </xf>
    <xf numFmtId="0" fontId="32" fillId="30" borderId="0" applyNumberFormat="0" applyBorder="0" applyAlignment="0" applyProtection="0">
      <alignment vertical="center"/>
    </xf>
    <xf numFmtId="0" fontId="33" fillId="31" borderId="0" applyNumberFormat="0" applyBorder="0" applyAlignment="0" applyProtection="0">
      <alignment vertical="center"/>
    </xf>
    <xf numFmtId="0" fontId="33" fillId="32" borderId="0" applyNumberFormat="0" applyBorder="0" applyAlignment="0" applyProtection="0">
      <alignment vertical="center"/>
    </xf>
    <xf numFmtId="0" fontId="32" fillId="33" borderId="0" applyNumberFormat="0" applyBorder="0" applyAlignment="0" applyProtection="0">
      <alignment vertical="center"/>
    </xf>
    <xf numFmtId="0" fontId="34" fillId="0" borderId="0">
      <protection locked="0"/>
    </xf>
    <xf numFmtId="0" fontId="35" fillId="0" borderId="0">
      <protection locked="0"/>
    </xf>
  </cellStyleXfs>
  <cellXfs count="104">
    <xf numFmtId="0" fontId="0" fillId="0" borderId="0" xfId="0">
      <alignment vertical="center"/>
    </xf>
    <xf numFmtId="0" fontId="1" fillId="0" borderId="0" xfId="0" applyFont="1" applyFill="1" applyAlignment="1">
      <alignment horizontal="center" vertical="center"/>
    </xf>
    <xf numFmtId="0" fontId="2" fillId="0" borderId="0" xfId="0" applyFont="1" applyFill="1">
      <alignment vertical="center"/>
    </xf>
    <xf numFmtId="0" fontId="2" fillId="0" borderId="0" xfId="0" applyFont="1" applyFill="1" applyAlignment="1">
      <alignment horizontal="center" vertical="center"/>
    </xf>
    <xf numFmtId="0" fontId="2" fillId="0" borderId="0" xfId="0" applyFont="1" applyFill="1" applyAlignment="1">
      <alignment vertical="center"/>
    </xf>
    <xf numFmtId="0" fontId="3" fillId="0" borderId="0" xfId="0" applyFont="1" applyFill="1" applyAlignment="1">
      <alignment horizontal="center" vertical="center"/>
    </xf>
    <xf numFmtId="0" fontId="2" fillId="0" borderId="0" xfId="0" applyFont="1" applyFill="1" applyAlignment="1">
      <alignment horizontal="left"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2"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shrinkToFit="1"/>
    </xf>
    <xf numFmtId="49" fontId="5" fillId="0" borderId="2" xfId="0" applyNumberFormat="1" applyFont="1" applyFill="1" applyBorder="1" applyAlignment="1">
      <alignment horizontal="center" vertical="center" shrinkToFit="1"/>
    </xf>
    <xf numFmtId="0" fontId="5"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xf>
    <xf numFmtId="0" fontId="5" fillId="0" borderId="3"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4" fillId="0" borderId="4" xfId="0" applyFont="1" applyFill="1" applyBorder="1" applyAlignment="1">
      <alignment vertical="center" wrapText="1"/>
    </xf>
    <xf numFmtId="0" fontId="4" fillId="0" borderId="5" xfId="0" applyFont="1" applyFill="1" applyBorder="1" applyAlignment="1">
      <alignment vertical="center" wrapText="1"/>
    </xf>
    <xf numFmtId="0" fontId="4" fillId="0" borderId="6" xfId="0" applyFont="1" applyFill="1" applyBorder="1" applyAlignment="1">
      <alignment vertical="center" wrapText="1"/>
    </xf>
    <xf numFmtId="0" fontId="2" fillId="0" borderId="1" xfId="0" applyFont="1" applyFill="1" applyBorder="1">
      <alignment vertical="center"/>
    </xf>
    <xf numFmtId="0" fontId="5" fillId="0" borderId="4" xfId="0" applyFont="1" applyFill="1" applyBorder="1" applyAlignment="1">
      <alignment vertical="center" wrapText="1"/>
    </xf>
    <xf numFmtId="0" fontId="5" fillId="0" borderId="5" xfId="0" applyFont="1" applyFill="1" applyBorder="1" applyAlignment="1">
      <alignment vertical="center" wrapText="1"/>
    </xf>
    <xf numFmtId="0" fontId="5" fillId="0" borderId="6" xfId="0" applyFont="1" applyFill="1" applyBorder="1" applyAlignment="1">
      <alignment vertical="center" wrapText="1"/>
    </xf>
    <xf numFmtId="49" fontId="5" fillId="0" borderId="4" xfId="0" applyNumberFormat="1" applyFont="1" applyFill="1" applyBorder="1" applyAlignment="1">
      <alignment vertical="center" wrapText="1"/>
    </xf>
    <xf numFmtId="49" fontId="5" fillId="0" borderId="5" xfId="0" applyNumberFormat="1" applyFont="1" applyFill="1" applyBorder="1" applyAlignment="1">
      <alignment vertical="center" wrapText="1"/>
    </xf>
    <xf numFmtId="49" fontId="5" fillId="0" borderId="6" xfId="0" applyNumberFormat="1" applyFont="1" applyFill="1" applyBorder="1" applyAlignment="1">
      <alignment vertical="center" wrapText="1"/>
    </xf>
    <xf numFmtId="0" fontId="1" fillId="0" borderId="0" xfId="0" applyFont="1" applyFill="1">
      <alignment vertical="center"/>
    </xf>
    <xf numFmtId="0" fontId="6" fillId="0" borderId="0" xfId="0" applyFont="1" applyFill="1">
      <alignment vertical="center"/>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shrinkToFit="1"/>
    </xf>
    <xf numFmtId="49" fontId="4" fillId="0" borderId="3" xfId="0" applyNumberFormat="1" applyFont="1" applyFill="1" applyBorder="1" applyAlignment="1">
      <alignment horizontal="center" vertical="center"/>
    </xf>
    <xf numFmtId="0" fontId="4" fillId="0" borderId="3" xfId="0" applyFont="1" applyFill="1" applyBorder="1" applyAlignment="1">
      <alignment horizontal="center" vertical="center"/>
    </xf>
    <xf numFmtId="49" fontId="5" fillId="0" borderId="2" xfId="0" applyNumberFormat="1" applyFont="1" applyFill="1" applyBorder="1" applyAlignment="1">
      <alignment horizontal="center" vertical="center"/>
    </xf>
    <xf numFmtId="0" fontId="0" fillId="0" borderId="1" xfId="0" applyFill="1" applyBorder="1" applyAlignment="1">
      <alignment horizontal="center" vertical="center"/>
    </xf>
    <xf numFmtId="49" fontId="9" fillId="0" borderId="4" xfId="0" applyNumberFormat="1" applyFont="1" applyFill="1" applyBorder="1" applyAlignment="1">
      <alignment vertical="center" wrapText="1"/>
    </xf>
    <xf numFmtId="0" fontId="10" fillId="0" borderId="4" xfId="0" applyFont="1" applyFill="1" applyBorder="1" applyAlignment="1">
      <alignment vertical="center" wrapText="1"/>
    </xf>
    <xf numFmtId="57" fontId="5" fillId="0" borderId="4" xfId="0" applyNumberFormat="1" applyFont="1" applyFill="1" applyBorder="1" applyAlignment="1">
      <alignment vertical="center" wrapText="1"/>
    </xf>
    <xf numFmtId="57" fontId="5" fillId="0" borderId="5" xfId="0" applyNumberFormat="1" applyFont="1" applyFill="1" applyBorder="1" applyAlignment="1">
      <alignment vertical="center" wrapText="1"/>
    </xf>
    <xf numFmtId="57" fontId="5" fillId="0" borderId="6" xfId="0" applyNumberFormat="1" applyFont="1" applyFill="1" applyBorder="1" applyAlignment="1">
      <alignment vertical="center" wrapText="1"/>
    </xf>
    <xf numFmtId="0" fontId="5" fillId="0" borderId="4" xfId="49" applyFont="1" applyFill="1" applyBorder="1" applyAlignment="1" applyProtection="1">
      <alignment vertical="center" wrapText="1"/>
    </xf>
    <xf numFmtId="0" fontId="5" fillId="0" borderId="5" xfId="49" applyFont="1" applyFill="1" applyBorder="1" applyAlignment="1" applyProtection="1">
      <alignment vertical="center" wrapText="1"/>
    </xf>
    <xf numFmtId="0" fontId="5" fillId="0" borderId="6" xfId="49" applyFont="1" applyFill="1" applyBorder="1" applyAlignment="1" applyProtection="1">
      <alignment vertical="center" wrapText="1"/>
    </xf>
    <xf numFmtId="0" fontId="7" fillId="0" borderId="4" xfId="0" applyFont="1" applyFill="1" applyBorder="1" applyAlignment="1">
      <alignment vertical="center" wrapText="1"/>
    </xf>
    <xf numFmtId="0" fontId="7" fillId="0" borderId="5" xfId="0" applyFont="1" applyFill="1" applyBorder="1" applyAlignment="1">
      <alignment vertical="center" wrapText="1"/>
    </xf>
    <xf numFmtId="0" fontId="7" fillId="0" borderId="6" xfId="0" applyFont="1" applyFill="1" applyBorder="1" applyAlignment="1">
      <alignment vertical="center" wrapText="1"/>
    </xf>
    <xf numFmtId="0" fontId="5" fillId="0" borderId="4" xfId="50" applyFont="1" applyFill="1" applyBorder="1" applyAlignment="1" applyProtection="1">
      <alignment vertical="center" wrapText="1"/>
    </xf>
    <xf numFmtId="0" fontId="5" fillId="0" borderId="5" xfId="50" applyFont="1" applyFill="1" applyBorder="1" applyAlignment="1" applyProtection="1">
      <alignment vertical="center" wrapText="1"/>
    </xf>
    <xf numFmtId="0" fontId="5" fillId="0" borderId="6" xfId="50" applyFont="1" applyFill="1" applyBorder="1" applyAlignment="1" applyProtection="1">
      <alignment vertical="center" wrapText="1"/>
    </xf>
    <xf numFmtId="0" fontId="11" fillId="0" borderId="4" xfId="0" applyFont="1" applyFill="1" applyBorder="1" applyAlignment="1">
      <alignment vertical="center" wrapText="1"/>
    </xf>
    <xf numFmtId="0" fontId="11" fillId="0" borderId="5" xfId="0" applyFont="1" applyFill="1" applyBorder="1" applyAlignment="1">
      <alignment vertical="center" wrapText="1"/>
    </xf>
    <xf numFmtId="0" fontId="11" fillId="0" borderId="6" xfId="0" applyFont="1" applyFill="1" applyBorder="1" applyAlignment="1">
      <alignment vertical="center" wrapText="1"/>
    </xf>
    <xf numFmtId="0" fontId="0" fillId="0" borderId="2" xfId="0"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2" borderId="1" xfId="0" applyFont="1" applyFill="1" applyBorder="1" applyAlignment="1">
      <alignment horizontal="center" vertical="center"/>
    </xf>
    <xf numFmtId="0" fontId="12" fillId="0" borderId="0" xfId="0" applyFont="1" applyFill="1">
      <alignment vertical="center"/>
    </xf>
    <xf numFmtId="0" fontId="2" fillId="0" borderId="0" xfId="0" applyFont="1" applyFill="1" applyAlignment="1">
      <alignment vertical="center" wrapText="1"/>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49" fontId="5" fillId="0" borderId="3" xfId="0" applyNumberFormat="1" applyFont="1" applyFill="1" applyBorder="1" applyAlignment="1">
      <alignment horizontal="center" vertical="center" shrinkToFit="1"/>
    </xf>
    <xf numFmtId="0" fontId="3" fillId="0" borderId="0" xfId="0" applyFont="1" applyFill="1" applyAlignment="1">
      <alignment horizontal="center"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5" fillId="0" borderId="1" xfId="0" applyFont="1" applyFill="1" applyBorder="1" applyAlignment="1">
      <alignment horizontal="left" vertical="center" wrapText="1"/>
    </xf>
    <xf numFmtId="0" fontId="9" fillId="0" borderId="4" xfId="0" applyFont="1" applyFill="1" applyBorder="1" applyAlignment="1">
      <alignment vertical="center" wrapText="1"/>
    </xf>
    <xf numFmtId="0" fontId="5" fillId="0" borderId="6" xfId="0" applyFont="1" applyFill="1" applyBorder="1" applyAlignment="1">
      <alignment horizontal="left" vertical="center" wrapText="1"/>
    </xf>
    <xf numFmtId="0" fontId="2" fillId="0" borderId="6" xfId="0" applyFont="1" applyFill="1" applyBorder="1" applyAlignment="1">
      <alignment horizontal="center" vertical="center"/>
    </xf>
    <xf numFmtId="0" fontId="2" fillId="0" borderId="6" xfId="0" applyFont="1" applyFill="1" applyBorder="1">
      <alignment vertical="center"/>
    </xf>
    <xf numFmtId="0" fontId="13" fillId="0" borderId="1" xfId="0" applyFont="1" applyFill="1" applyBorder="1" applyAlignment="1">
      <alignment horizontal="center" vertical="center"/>
    </xf>
    <xf numFmtId="0" fontId="5" fillId="0" borderId="1" xfId="0" applyFont="1" applyFill="1" applyBorder="1" applyAlignment="1">
      <alignment horizontal="left" vertical="center"/>
    </xf>
    <xf numFmtId="0" fontId="2" fillId="0" borderId="4" xfId="0" applyFont="1" applyFill="1" applyBorder="1" applyAlignment="1">
      <alignment horizontal="center" vertical="center"/>
    </xf>
    <xf numFmtId="0" fontId="2" fillId="0" borderId="4" xfId="0" applyFont="1" applyFill="1" applyBorder="1">
      <alignment vertical="center"/>
    </xf>
    <xf numFmtId="0" fontId="5" fillId="0" borderId="4" xfId="0" applyFont="1" applyFill="1" applyBorder="1" applyAlignment="1">
      <alignment horizontal="left" vertical="center" wrapText="1"/>
    </xf>
    <xf numFmtId="0" fontId="1" fillId="0" borderId="0" xfId="0" applyFont="1" applyAlignment="1">
      <alignment horizontal="center" vertical="center"/>
    </xf>
    <xf numFmtId="0" fontId="2"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vertical="center"/>
    </xf>
    <xf numFmtId="0" fontId="1" fillId="0" borderId="1" xfId="0" applyFont="1" applyBorder="1" applyAlignment="1">
      <alignment horizontal="center" vertical="center"/>
    </xf>
    <xf numFmtId="0" fontId="2" fillId="0" borderId="1" xfId="0" applyFont="1" applyBorder="1" applyAlignment="1">
      <alignment horizontal="center" vertical="center"/>
    </xf>
    <xf numFmtId="0" fontId="0" fillId="0" borderId="1" xfId="0" applyBorder="1" applyAlignment="1">
      <alignment horizontal="center" vertical="center"/>
    </xf>
    <xf numFmtId="49"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2" fillId="0" borderId="1" xfId="0" applyFont="1" applyBorder="1">
      <alignment vertical="center"/>
    </xf>
    <xf numFmtId="49" fontId="4" fillId="0" borderId="0" xfId="0" applyNumberFormat="1" applyFont="1" applyFill="1" applyAlignment="1">
      <alignment horizontal="center" vertical="center"/>
    </xf>
    <xf numFmtId="0" fontId="14" fillId="0" borderId="0" xfId="0" applyFont="1" applyFill="1" applyAlignment="1">
      <alignment horizontal="center" vertical="center"/>
    </xf>
    <xf numFmtId="0" fontId="2" fillId="0" borderId="0" xfId="0" applyFont="1" applyFill="1" applyBorder="1" applyAlignment="1">
      <alignment horizontal="center" vertical="center"/>
    </xf>
    <xf numFmtId="0" fontId="2" fillId="0" borderId="0" xfId="0" applyFont="1" applyBorder="1">
      <alignment vertical="center"/>
    </xf>
    <xf numFmtId="49" fontId="4" fillId="0" borderId="1" xfId="0" applyNumberFormat="1" applyFont="1" applyFill="1" applyBorder="1" applyAlignment="1" quotePrefix="1">
      <alignment horizontal="center" vertical="center"/>
    </xf>
    <xf numFmtId="0" fontId="4" fillId="0" borderId="1" xfId="0" applyFont="1" applyFill="1" applyBorder="1" applyAlignment="1" quotePrefix="1">
      <alignment horizontal="center" vertical="center"/>
    </xf>
    <xf numFmtId="0" fontId="4" fillId="0" borderId="2" xfId="0" applyFont="1" applyFill="1" applyBorder="1" applyAlignment="1" quotePrefix="1">
      <alignment horizontal="center" vertical="center"/>
    </xf>
    <xf numFmtId="49" fontId="4" fillId="0" borderId="3" xfId="0" applyNumberFormat="1" applyFont="1" applyFill="1" applyBorder="1" applyAlignment="1" quotePrefix="1">
      <alignment horizontal="center" vertical="center"/>
    </xf>
    <xf numFmtId="0" fontId="4" fillId="0" borderId="3" xfId="0" applyFont="1" applyFill="1" applyBorder="1" applyAlignment="1" quotePrefix="1">
      <alignment horizontal="center" vertical="center"/>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5"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155"/>
  <sheetViews>
    <sheetView topLeftCell="A111" workbookViewId="0">
      <selection activeCell="A145" sqref="$A145:$XFD145"/>
    </sheetView>
  </sheetViews>
  <sheetFormatPr defaultColWidth="9" defaultRowHeight="18.75"/>
  <cols>
    <col min="1" max="1" width="5.88333333333333" style="88" customWidth="1"/>
    <col min="2" max="2" width="8.63333333333333" style="88" customWidth="1"/>
    <col min="3" max="3" width="11" style="88" customWidth="1"/>
    <col min="4" max="4" width="9.25" style="88" customWidth="1"/>
    <col min="5" max="5" width="9.5" style="88" customWidth="1"/>
    <col min="6" max="6" width="8.63333333333333" style="88" customWidth="1"/>
    <col min="7" max="7" width="9.38333333333333" style="88" customWidth="1"/>
    <col min="8" max="8" width="8.75" style="88" customWidth="1"/>
    <col min="9" max="9" width="8.88333333333333" style="88" customWidth="1"/>
    <col min="10" max="10" width="19.25" style="89" customWidth="1"/>
    <col min="11" max="11" width="16.75" style="88" customWidth="1"/>
    <col min="12" max="12" width="6.88333333333333" style="89" customWidth="1"/>
    <col min="13" max="13" width="8.38333333333333" style="88" customWidth="1"/>
    <col min="14" max="14" width="11" style="88" customWidth="1"/>
    <col min="15" max="15" width="18.5" style="88" customWidth="1"/>
    <col min="16" max="16" width="10.1333333333333" style="88" customWidth="1"/>
    <col min="17" max="16384" width="9" style="88"/>
  </cols>
  <sheetData>
    <row r="1" ht="48" customHeight="1" spans="1:16">
      <c r="A1" s="90" t="s">
        <v>0</v>
      </c>
      <c r="B1" s="90"/>
      <c r="C1" s="90"/>
      <c r="D1" s="90"/>
      <c r="E1" s="90"/>
      <c r="F1" s="90"/>
      <c r="G1" s="90"/>
      <c r="H1" s="90"/>
      <c r="I1" s="90"/>
      <c r="J1" s="90"/>
      <c r="K1" s="90"/>
      <c r="L1" s="90"/>
      <c r="M1" s="90"/>
      <c r="N1" s="90"/>
      <c r="O1" s="90"/>
      <c r="P1" s="90"/>
    </row>
    <row r="2" spans="1:16">
      <c r="A2" s="91" t="s">
        <v>1</v>
      </c>
      <c r="B2" s="91"/>
      <c r="C2" s="91"/>
      <c r="D2" s="91"/>
      <c r="E2" s="92"/>
      <c r="F2" s="92"/>
      <c r="G2" s="92"/>
      <c r="H2" s="92"/>
      <c r="I2" s="92"/>
      <c r="J2" s="92"/>
      <c r="K2" s="92"/>
      <c r="L2" s="92"/>
      <c r="M2" s="92"/>
      <c r="N2" s="92"/>
      <c r="O2" s="92"/>
      <c r="P2" s="92"/>
    </row>
    <row r="3" s="87" customFormat="1" ht="45" customHeight="1" spans="1:16">
      <c r="A3" s="93" t="s">
        <v>2</v>
      </c>
      <c r="B3" s="93" t="s">
        <v>3</v>
      </c>
      <c r="C3" s="93" t="s">
        <v>4</v>
      </c>
      <c r="D3" s="93" t="s">
        <v>5</v>
      </c>
      <c r="E3" s="93" t="s">
        <v>6</v>
      </c>
      <c r="F3" s="93" t="s">
        <v>7</v>
      </c>
      <c r="G3" s="93" t="s">
        <v>8</v>
      </c>
      <c r="H3" s="93" t="s">
        <v>9</v>
      </c>
      <c r="I3" s="93" t="s">
        <v>10</v>
      </c>
      <c r="J3" s="93" t="s">
        <v>11</v>
      </c>
      <c r="K3" s="93" t="s">
        <v>12</v>
      </c>
      <c r="L3" s="93" t="s">
        <v>13</v>
      </c>
      <c r="M3" s="93" t="s">
        <v>14</v>
      </c>
      <c r="N3" s="93" t="s">
        <v>15</v>
      </c>
      <c r="O3" s="93" t="s">
        <v>16</v>
      </c>
      <c r="P3" s="93" t="s">
        <v>17</v>
      </c>
    </row>
    <row r="4" ht="45" customHeight="1" spans="1:16">
      <c r="A4" s="94">
        <v>1</v>
      </c>
      <c r="B4" s="14">
        <v>21030063</v>
      </c>
      <c r="C4" s="15" t="s">
        <v>18</v>
      </c>
      <c r="D4" s="95">
        <v>99.47</v>
      </c>
      <c r="E4" s="95">
        <v>1</v>
      </c>
      <c r="F4" s="95">
        <v>70.5</v>
      </c>
      <c r="G4" s="95">
        <v>6</v>
      </c>
      <c r="H4" s="95">
        <v>56</v>
      </c>
      <c r="I4" s="95">
        <v>46</v>
      </c>
      <c r="J4" s="9">
        <f t="shared" ref="J4:J67" si="0">D4*0.7+F4*0.2+H4*0.1</f>
        <v>89.329</v>
      </c>
      <c r="K4" s="94">
        <v>1</v>
      </c>
      <c r="L4" s="9">
        <v>3.48</v>
      </c>
      <c r="M4" s="99"/>
      <c r="N4" s="94" t="s">
        <v>19</v>
      </c>
      <c r="O4" s="99"/>
      <c r="P4" s="99"/>
    </row>
    <row r="5" ht="45" customHeight="1" spans="1:16">
      <c r="A5" s="94">
        <v>2</v>
      </c>
      <c r="B5" s="10">
        <v>21030047</v>
      </c>
      <c r="C5" s="11" t="s">
        <v>20</v>
      </c>
      <c r="D5" s="95">
        <v>95.54</v>
      </c>
      <c r="E5" s="95">
        <v>3</v>
      </c>
      <c r="F5" s="95">
        <v>72</v>
      </c>
      <c r="G5" s="95">
        <v>3</v>
      </c>
      <c r="H5" s="95">
        <v>77</v>
      </c>
      <c r="I5" s="95">
        <v>2</v>
      </c>
      <c r="J5" s="9">
        <f t="shared" si="0"/>
        <v>88.978</v>
      </c>
      <c r="K5" s="94">
        <v>2</v>
      </c>
      <c r="L5" s="94">
        <v>3.12</v>
      </c>
      <c r="M5" s="99"/>
      <c r="N5" s="94" t="s">
        <v>19</v>
      </c>
      <c r="O5" s="99"/>
      <c r="P5" s="99"/>
    </row>
    <row r="6" ht="45" customHeight="1" spans="1:16">
      <c r="A6" s="94">
        <v>3</v>
      </c>
      <c r="B6" s="10">
        <v>21030104</v>
      </c>
      <c r="C6" s="11" t="s">
        <v>21</v>
      </c>
      <c r="D6" s="95">
        <v>97.66</v>
      </c>
      <c r="E6" s="95">
        <v>2</v>
      </c>
      <c r="F6" s="95">
        <v>68</v>
      </c>
      <c r="G6" s="95">
        <v>15</v>
      </c>
      <c r="H6" s="95">
        <v>56</v>
      </c>
      <c r="I6" s="95">
        <v>46</v>
      </c>
      <c r="J6" s="9">
        <f t="shared" si="0"/>
        <v>87.562</v>
      </c>
      <c r="K6" s="94">
        <v>3</v>
      </c>
      <c r="L6" s="94">
        <v>3.35</v>
      </c>
      <c r="M6" s="99"/>
      <c r="N6" s="94" t="s">
        <v>19</v>
      </c>
      <c r="O6" s="99"/>
      <c r="P6" s="99"/>
    </row>
    <row r="7" ht="45" customHeight="1" spans="1:16">
      <c r="A7" s="94">
        <v>4</v>
      </c>
      <c r="B7" s="14" t="s">
        <v>22</v>
      </c>
      <c r="C7" s="15" t="s">
        <v>23</v>
      </c>
      <c r="D7" s="95">
        <v>94.48</v>
      </c>
      <c r="E7" s="95">
        <v>4</v>
      </c>
      <c r="F7" s="95">
        <v>67</v>
      </c>
      <c r="G7" s="95">
        <v>20</v>
      </c>
      <c r="H7" s="95">
        <v>70</v>
      </c>
      <c r="I7" s="95">
        <v>7</v>
      </c>
      <c r="J7" s="9">
        <f t="shared" si="0"/>
        <v>86.536</v>
      </c>
      <c r="K7" s="94">
        <v>4</v>
      </c>
      <c r="L7" s="9">
        <v>3.07</v>
      </c>
      <c r="M7" s="99"/>
      <c r="N7" s="94" t="s">
        <v>19</v>
      </c>
      <c r="O7" s="99"/>
      <c r="P7" s="99"/>
    </row>
    <row r="8" ht="45" customHeight="1" spans="1:16">
      <c r="A8" s="94">
        <v>5</v>
      </c>
      <c r="B8" s="14">
        <v>21030027</v>
      </c>
      <c r="C8" s="15" t="s">
        <v>24</v>
      </c>
      <c r="D8" s="95">
        <v>93.06</v>
      </c>
      <c r="E8" s="95">
        <v>7</v>
      </c>
      <c r="F8" s="95">
        <v>69.5</v>
      </c>
      <c r="G8" s="95">
        <v>11</v>
      </c>
      <c r="H8" s="95">
        <v>71</v>
      </c>
      <c r="I8" s="95">
        <v>5</v>
      </c>
      <c r="J8" s="9">
        <f t="shared" si="0"/>
        <v>86.142</v>
      </c>
      <c r="K8" s="94">
        <v>5</v>
      </c>
      <c r="L8" s="9">
        <v>2.95</v>
      </c>
      <c r="M8" s="99"/>
      <c r="N8" s="94" t="s">
        <v>19</v>
      </c>
      <c r="O8" s="99"/>
      <c r="P8" s="99"/>
    </row>
    <row r="9" ht="45" customHeight="1" spans="1:16">
      <c r="A9" s="94">
        <v>6</v>
      </c>
      <c r="B9" s="96">
        <v>21030009</v>
      </c>
      <c r="C9" s="97" t="s">
        <v>25</v>
      </c>
      <c r="D9" s="95">
        <v>92.87</v>
      </c>
      <c r="E9" s="95">
        <v>9</v>
      </c>
      <c r="F9" s="95">
        <v>73</v>
      </c>
      <c r="G9" s="95">
        <v>2</v>
      </c>
      <c r="H9" s="95">
        <v>64</v>
      </c>
      <c r="I9" s="95">
        <v>14</v>
      </c>
      <c r="J9" s="9">
        <f t="shared" si="0"/>
        <v>86.009</v>
      </c>
      <c r="K9" s="94">
        <v>6</v>
      </c>
      <c r="L9" s="94">
        <v>2.91</v>
      </c>
      <c r="M9" s="99"/>
      <c r="N9" s="94" t="s">
        <v>19</v>
      </c>
      <c r="O9" s="99"/>
      <c r="P9" s="99"/>
    </row>
    <row r="10" ht="45" customHeight="1" spans="1:16">
      <c r="A10" s="94">
        <v>7</v>
      </c>
      <c r="B10" s="14">
        <v>21030004</v>
      </c>
      <c r="C10" s="15" t="s">
        <v>26</v>
      </c>
      <c r="D10" s="95">
        <v>92.97</v>
      </c>
      <c r="E10" s="95">
        <v>8</v>
      </c>
      <c r="F10" s="95">
        <v>68</v>
      </c>
      <c r="G10" s="95">
        <v>15</v>
      </c>
      <c r="H10" s="95">
        <v>73</v>
      </c>
      <c r="I10" s="95">
        <v>3</v>
      </c>
      <c r="J10" s="9">
        <f t="shared" si="0"/>
        <v>85.979</v>
      </c>
      <c r="K10" s="94">
        <v>7</v>
      </c>
      <c r="L10" s="9">
        <v>3.18</v>
      </c>
      <c r="M10" s="99"/>
      <c r="N10" s="94" t="s">
        <v>19</v>
      </c>
      <c r="O10" s="99"/>
      <c r="P10" s="99"/>
    </row>
    <row r="11" ht="45" customHeight="1" spans="1:16">
      <c r="A11" s="94">
        <v>8</v>
      </c>
      <c r="B11" s="104" t="s">
        <v>27</v>
      </c>
      <c r="C11" s="105" t="s">
        <v>28</v>
      </c>
      <c r="D11" s="95">
        <v>94.08</v>
      </c>
      <c r="E11" s="95">
        <v>5</v>
      </c>
      <c r="F11" s="95">
        <v>64</v>
      </c>
      <c r="G11" s="95">
        <v>50</v>
      </c>
      <c r="H11" s="95">
        <v>58</v>
      </c>
      <c r="I11" s="95">
        <v>36</v>
      </c>
      <c r="J11" s="9">
        <f t="shared" si="0"/>
        <v>84.456</v>
      </c>
      <c r="K11" s="94">
        <v>8</v>
      </c>
      <c r="L11" s="94">
        <v>3.32</v>
      </c>
      <c r="M11" s="99"/>
      <c r="N11" s="94" t="s">
        <v>19</v>
      </c>
      <c r="O11" s="99"/>
      <c r="P11" s="99"/>
    </row>
    <row r="12" ht="45" customHeight="1" spans="1:16">
      <c r="A12" s="94">
        <v>9</v>
      </c>
      <c r="B12" s="104" t="s">
        <v>29</v>
      </c>
      <c r="C12" s="105" t="s">
        <v>30</v>
      </c>
      <c r="D12" s="95">
        <v>87.65</v>
      </c>
      <c r="E12" s="95">
        <v>17</v>
      </c>
      <c r="F12" s="95">
        <v>70</v>
      </c>
      <c r="G12" s="95">
        <v>9</v>
      </c>
      <c r="H12" s="95">
        <v>90</v>
      </c>
      <c r="I12" s="95">
        <v>1</v>
      </c>
      <c r="J12" s="9">
        <f t="shared" si="0"/>
        <v>84.355</v>
      </c>
      <c r="K12" s="94">
        <v>9</v>
      </c>
      <c r="L12" s="94">
        <v>3.33</v>
      </c>
      <c r="M12" s="99"/>
      <c r="N12" s="94" t="s">
        <v>19</v>
      </c>
      <c r="O12" s="99"/>
      <c r="P12" s="99"/>
    </row>
    <row r="13" ht="45" customHeight="1" spans="1:16">
      <c r="A13" s="94">
        <v>10</v>
      </c>
      <c r="B13" s="10">
        <v>21030071</v>
      </c>
      <c r="C13" s="11" t="s">
        <v>31</v>
      </c>
      <c r="D13" s="95">
        <v>91.94</v>
      </c>
      <c r="E13" s="95">
        <v>11</v>
      </c>
      <c r="F13" s="95">
        <v>68</v>
      </c>
      <c r="G13" s="95">
        <v>15</v>
      </c>
      <c r="H13" s="95">
        <v>57</v>
      </c>
      <c r="I13" s="95">
        <v>41</v>
      </c>
      <c r="J13" s="9">
        <f t="shared" si="0"/>
        <v>83.658</v>
      </c>
      <c r="K13" s="94">
        <v>10</v>
      </c>
      <c r="L13" s="94">
        <v>3.07</v>
      </c>
      <c r="M13" s="99"/>
      <c r="N13" s="94" t="s">
        <v>19</v>
      </c>
      <c r="O13" s="99"/>
      <c r="P13" s="99"/>
    </row>
    <row r="14" ht="45" customHeight="1" spans="1:16">
      <c r="A14" s="94">
        <v>11</v>
      </c>
      <c r="B14" s="104" t="s">
        <v>32</v>
      </c>
      <c r="C14" s="105" t="s">
        <v>33</v>
      </c>
      <c r="D14" s="95">
        <v>92.15</v>
      </c>
      <c r="E14" s="95">
        <v>10</v>
      </c>
      <c r="F14" s="95">
        <v>64</v>
      </c>
      <c r="G14" s="95">
        <v>50</v>
      </c>
      <c r="H14" s="95">
        <v>62</v>
      </c>
      <c r="I14" s="95">
        <v>19</v>
      </c>
      <c r="J14" s="9">
        <f t="shared" si="0"/>
        <v>83.505</v>
      </c>
      <c r="K14" s="94">
        <v>11</v>
      </c>
      <c r="L14" s="94">
        <v>2.69</v>
      </c>
      <c r="M14" s="99"/>
      <c r="N14" s="94" t="s">
        <v>19</v>
      </c>
      <c r="O14" s="99"/>
      <c r="P14" s="99"/>
    </row>
    <row r="15" ht="45" customHeight="1" spans="1:16">
      <c r="A15" s="94">
        <v>12</v>
      </c>
      <c r="B15" s="104" t="s">
        <v>34</v>
      </c>
      <c r="C15" s="105" t="s">
        <v>35</v>
      </c>
      <c r="D15" s="95">
        <v>93.56</v>
      </c>
      <c r="E15" s="95">
        <v>6</v>
      </c>
      <c r="F15" s="95">
        <v>64</v>
      </c>
      <c r="G15" s="95">
        <v>50</v>
      </c>
      <c r="H15" s="95">
        <v>51</v>
      </c>
      <c r="I15" s="95">
        <v>72</v>
      </c>
      <c r="J15" s="9">
        <f t="shared" si="0"/>
        <v>83.392</v>
      </c>
      <c r="K15" s="94">
        <v>12</v>
      </c>
      <c r="L15" s="94">
        <v>2.85</v>
      </c>
      <c r="M15" s="99"/>
      <c r="N15" s="94" t="s">
        <v>19</v>
      </c>
      <c r="O15" s="99"/>
      <c r="P15" s="99"/>
    </row>
    <row r="16" ht="45" customHeight="1" spans="1:16">
      <c r="A16" s="94">
        <v>13</v>
      </c>
      <c r="B16" s="104" t="s">
        <v>36</v>
      </c>
      <c r="C16" s="105" t="s">
        <v>37</v>
      </c>
      <c r="D16" s="95">
        <v>87.07</v>
      </c>
      <c r="E16" s="95">
        <v>21</v>
      </c>
      <c r="F16" s="95">
        <v>74.5</v>
      </c>
      <c r="G16" s="95">
        <v>1</v>
      </c>
      <c r="H16" s="95">
        <v>66</v>
      </c>
      <c r="I16" s="95">
        <v>11</v>
      </c>
      <c r="J16" s="9">
        <f t="shared" si="0"/>
        <v>82.449</v>
      </c>
      <c r="K16" s="94">
        <v>13</v>
      </c>
      <c r="L16" s="94">
        <v>3.17</v>
      </c>
      <c r="M16" s="99"/>
      <c r="N16" s="94" t="s">
        <v>19</v>
      </c>
      <c r="O16" s="99"/>
      <c r="P16" s="99"/>
    </row>
    <row r="17" ht="45" customHeight="1" spans="1:16">
      <c r="A17" s="94">
        <v>14</v>
      </c>
      <c r="B17" s="14">
        <v>21030040</v>
      </c>
      <c r="C17" s="15" t="s">
        <v>38</v>
      </c>
      <c r="D17" s="95">
        <v>87.99</v>
      </c>
      <c r="E17" s="95">
        <v>16</v>
      </c>
      <c r="F17" s="95">
        <v>70.5</v>
      </c>
      <c r="G17" s="95">
        <v>6</v>
      </c>
      <c r="H17" s="95">
        <v>57</v>
      </c>
      <c r="I17" s="95">
        <v>41</v>
      </c>
      <c r="J17" s="9">
        <f t="shared" si="0"/>
        <v>81.393</v>
      </c>
      <c r="K17" s="94">
        <v>14</v>
      </c>
      <c r="L17" s="9">
        <v>2.91</v>
      </c>
      <c r="M17" s="99"/>
      <c r="N17" s="94" t="s">
        <v>19</v>
      </c>
      <c r="O17" s="99"/>
      <c r="P17" s="99"/>
    </row>
    <row r="18" ht="45" customHeight="1" spans="1:16">
      <c r="A18" s="94">
        <v>15</v>
      </c>
      <c r="B18" s="10">
        <v>21030103</v>
      </c>
      <c r="C18" s="11" t="s">
        <v>39</v>
      </c>
      <c r="D18" s="95">
        <v>89.81</v>
      </c>
      <c r="E18" s="95">
        <v>13</v>
      </c>
      <c r="F18" s="95">
        <v>66</v>
      </c>
      <c r="G18" s="95">
        <v>28</v>
      </c>
      <c r="H18" s="95">
        <v>50</v>
      </c>
      <c r="I18" s="95">
        <v>81</v>
      </c>
      <c r="J18" s="9">
        <f t="shared" si="0"/>
        <v>81.067</v>
      </c>
      <c r="K18" s="94">
        <v>15</v>
      </c>
      <c r="L18" s="94">
        <v>2.69</v>
      </c>
      <c r="M18" s="99"/>
      <c r="N18" s="94" t="s">
        <v>19</v>
      </c>
      <c r="O18" s="99"/>
      <c r="P18" s="99"/>
    </row>
    <row r="19" ht="45" customHeight="1" spans="1:16">
      <c r="A19" s="94">
        <v>16</v>
      </c>
      <c r="B19" s="14">
        <v>20015004</v>
      </c>
      <c r="C19" s="15" t="s">
        <v>40</v>
      </c>
      <c r="D19" s="95">
        <v>86.76</v>
      </c>
      <c r="E19" s="95">
        <v>22</v>
      </c>
      <c r="F19" s="95">
        <v>72</v>
      </c>
      <c r="G19" s="95">
        <v>3</v>
      </c>
      <c r="H19" s="95">
        <v>56</v>
      </c>
      <c r="I19" s="95">
        <v>46</v>
      </c>
      <c r="J19" s="9">
        <f t="shared" si="0"/>
        <v>80.732</v>
      </c>
      <c r="K19" s="94">
        <v>16</v>
      </c>
      <c r="L19" s="9">
        <v>3.2</v>
      </c>
      <c r="M19" s="99"/>
      <c r="N19" s="94" t="s">
        <v>19</v>
      </c>
      <c r="O19" s="99"/>
      <c r="P19" s="99"/>
    </row>
    <row r="20" ht="45" customHeight="1" spans="1:16">
      <c r="A20" s="94">
        <v>17</v>
      </c>
      <c r="B20" s="96">
        <v>21030084</v>
      </c>
      <c r="C20" s="97" t="s">
        <v>41</v>
      </c>
      <c r="D20" s="95">
        <v>87.1</v>
      </c>
      <c r="E20" s="95">
        <v>20</v>
      </c>
      <c r="F20" s="95">
        <v>68.5</v>
      </c>
      <c r="G20" s="95">
        <v>13</v>
      </c>
      <c r="H20" s="95">
        <v>57</v>
      </c>
      <c r="I20" s="95">
        <v>41</v>
      </c>
      <c r="J20" s="9">
        <f t="shared" si="0"/>
        <v>80.37</v>
      </c>
      <c r="K20" s="94">
        <v>17</v>
      </c>
      <c r="L20" s="94">
        <v>3.26</v>
      </c>
      <c r="M20" s="99"/>
      <c r="N20" s="94" t="s">
        <v>19</v>
      </c>
      <c r="O20" s="99"/>
      <c r="P20" s="99"/>
    </row>
    <row r="21" ht="45" customHeight="1" spans="1:16">
      <c r="A21" s="94">
        <v>18</v>
      </c>
      <c r="B21" s="104" t="s">
        <v>42</v>
      </c>
      <c r="C21" s="105" t="s">
        <v>43</v>
      </c>
      <c r="D21" s="95">
        <v>85.13</v>
      </c>
      <c r="E21" s="95">
        <v>30</v>
      </c>
      <c r="F21" s="95">
        <v>66</v>
      </c>
      <c r="G21" s="95">
        <v>28</v>
      </c>
      <c r="H21" s="95">
        <v>73</v>
      </c>
      <c r="I21" s="95">
        <v>3</v>
      </c>
      <c r="J21" s="9">
        <f t="shared" si="0"/>
        <v>80.091</v>
      </c>
      <c r="K21" s="94">
        <v>18</v>
      </c>
      <c r="L21" s="94">
        <v>3.04</v>
      </c>
      <c r="M21" s="99"/>
      <c r="N21" s="94" t="s">
        <v>19</v>
      </c>
      <c r="O21" s="99"/>
      <c r="P21" s="99"/>
    </row>
    <row r="22" ht="45" customHeight="1" spans="1:16">
      <c r="A22" s="94">
        <v>19</v>
      </c>
      <c r="B22" s="104" t="s">
        <v>44</v>
      </c>
      <c r="C22" s="105" t="s">
        <v>45</v>
      </c>
      <c r="D22" s="95">
        <v>89.83</v>
      </c>
      <c r="E22" s="95">
        <v>12</v>
      </c>
      <c r="F22" s="95">
        <v>60</v>
      </c>
      <c r="G22" s="95">
        <v>114</v>
      </c>
      <c r="H22" s="95">
        <v>50</v>
      </c>
      <c r="I22" s="95">
        <v>81</v>
      </c>
      <c r="J22" s="9">
        <f t="shared" si="0"/>
        <v>79.881</v>
      </c>
      <c r="K22" s="94">
        <v>19</v>
      </c>
      <c r="L22" s="94">
        <v>2.76</v>
      </c>
      <c r="M22" s="99"/>
      <c r="N22" s="94" t="s">
        <v>19</v>
      </c>
      <c r="O22" s="99"/>
      <c r="P22" s="99"/>
    </row>
    <row r="23" ht="45" customHeight="1" spans="1:16">
      <c r="A23" s="94">
        <v>20</v>
      </c>
      <c r="B23" s="14">
        <v>21030102</v>
      </c>
      <c r="C23" s="12" t="s">
        <v>46</v>
      </c>
      <c r="D23" s="95">
        <v>89.8</v>
      </c>
      <c r="E23" s="95">
        <v>14</v>
      </c>
      <c r="F23" s="95">
        <v>60</v>
      </c>
      <c r="G23" s="95">
        <v>114</v>
      </c>
      <c r="H23" s="95">
        <v>50</v>
      </c>
      <c r="I23" s="95">
        <v>81</v>
      </c>
      <c r="J23" s="9">
        <f t="shared" si="0"/>
        <v>79.86</v>
      </c>
      <c r="K23" s="94">
        <v>20</v>
      </c>
      <c r="L23" s="9">
        <v>2.98</v>
      </c>
      <c r="M23" s="99"/>
      <c r="N23" s="94" t="s">
        <v>19</v>
      </c>
      <c r="O23" s="99"/>
      <c r="P23" s="99"/>
    </row>
    <row r="24" ht="45" customHeight="1" spans="1:16">
      <c r="A24" s="94">
        <v>21</v>
      </c>
      <c r="B24" s="14" t="s">
        <v>47</v>
      </c>
      <c r="C24" s="15" t="s">
        <v>48</v>
      </c>
      <c r="D24" s="95">
        <v>87.31</v>
      </c>
      <c r="E24" s="95">
        <v>19</v>
      </c>
      <c r="F24" s="95">
        <v>66</v>
      </c>
      <c r="G24" s="95">
        <v>28</v>
      </c>
      <c r="H24" s="95">
        <v>55</v>
      </c>
      <c r="I24" s="95">
        <v>55</v>
      </c>
      <c r="J24" s="9">
        <f t="shared" si="0"/>
        <v>79.817</v>
      </c>
      <c r="K24" s="94">
        <v>21</v>
      </c>
      <c r="L24" s="9">
        <v>3.17</v>
      </c>
      <c r="M24" s="99"/>
      <c r="N24" s="94" t="s">
        <v>19</v>
      </c>
      <c r="O24" s="99"/>
      <c r="P24" s="99"/>
    </row>
    <row r="25" ht="45" customHeight="1" spans="1:16">
      <c r="A25" s="94">
        <v>22</v>
      </c>
      <c r="B25" s="104" t="s">
        <v>49</v>
      </c>
      <c r="C25" s="105" t="s">
        <v>50</v>
      </c>
      <c r="D25" s="95">
        <v>85.88</v>
      </c>
      <c r="E25" s="95">
        <v>25</v>
      </c>
      <c r="F25" s="95">
        <v>69</v>
      </c>
      <c r="G25" s="95">
        <v>12</v>
      </c>
      <c r="H25" s="95">
        <v>59</v>
      </c>
      <c r="I25" s="95">
        <v>31</v>
      </c>
      <c r="J25" s="9">
        <f t="shared" si="0"/>
        <v>79.816</v>
      </c>
      <c r="K25" s="94">
        <v>22</v>
      </c>
      <c r="L25" s="94">
        <v>3.32</v>
      </c>
      <c r="M25" s="99"/>
      <c r="N25" s="94" t="s">
        <v>19</v>
      </c>
      <c r="O25" s="99"/>
      <c r="P25" s="99"/>
    </row>
    <row r="26" ht="45" customHeight="1" spans="1:16">
      <c r="A26" s="94">
        <v>23</v>
      </c>
      <c r="B26" s="104" t="s">
        <v>51</v>
      </c>
      <c r="C26" s="105" t="s">
        <v>52</v>
      </c>
      <c r="D26" s="95">
        <v>84.98</v>
      </c>
      <c r="E26" s="95">
        <v>32</v>
      </c>
      <c r="F26" s="95">
        <v>70</v>
      </c>
      <c r="G26" s="95">
        <v>9</v>
      </c>
      <c r="H26" s="95">
        <v>63</v>
      </c>
      <c r="I26" s="95">
        <v>15</v>
      </c>
      <c r="J26" s="9">
        <f t="shared" si="0"/>
        <v>79.786</v>
      </c>
      <c r="K26" s="94">
        <v>23</v>
      </c>
      <c r="L26" s="94">
        <v>2.65</v>
      </c>
      <c r="M26" s="99"/>
      <c r="N26" s="94" t="s">
        <v>19</v>
      </c>
      <c r="O26" s="99"/>
      <c r="P26" s="99"/>
    </row>
    <row r="27" ht="45" customHeight="1" spans="1:16">
      <c r="A27" s="94">
        <v>24</v>
      </c>
      <c r="B27" s="96">
        <v>21030007</v>
      </c>
      <c r="C27" s="97" t="s">
        <v>53</v>
      </c>
      <c r="D27" s="95">
        <v>87.39</v>
      </c>
      <c r="E27" s="95">
        <v>18</v>
      </c>
      <c r="F27" s="95">
        <v>64</v>
      </c>
      <c r="G27" s="95">
        <v>50</v>
      </c>
      <c r="H27" s="95">
        <v>58</v>
      </c>
      <c r="I27" s="95">
        <v>36</v>
      </c>
      <c r="J27" s="9">
        <f t="shared" si="0"/>
        <v>79.773</v>
      </c>
      <c r="K27" s="94">
        <v>24</v>
      </c>
      <c r="L27" s="94">
        <v>3.31</v>
      </c>
      <c r="M27" s="99"/>
      <c r="N27" s="94" t="s">
        <v>19</v>
      </c>
      <c r="O27" s="99"/>
      <c r="P27" s="99"/>
    </row>
    <row r="28" ht="45" customHeight="1" spans="1:16">
      <c r="A28" s="94">
        <v>25</v>
      </c>
      <c r="B28" s="104" t="s">
        <v>54</v>
      </c>
      <c r="C28" s="11" t="s">
        <v>55</v>
      </c>
      <c r="D28" s="95">
        <v>88.52</v>
      </c>
      <c r="E28" s="95">
        <v>15</v>
      </c>
      <c r="F28" s="95">
        <v>62</v>
      </c>
      <c r="G28" s="95">
        <v>68</v>
      </c>
      <c r="H28" s="95">
        <v>50</v>
      </c>
      <c r="I28" s="95">
        <v>81</v>
      </c>
      <c r="J28" s="9">
        <f t="shared" si="0"/>
        <v>79.364</v>
      </c>
      <c r="K28" s="94">
        <v>25</v>
      </c>
      <c r="L28" s="94">
        <v>3.35</v>
      </c>
      <c r="M28" s="99"/>
      <c r="N28" s="94" t="s">
        <v>19</v>
      </c>
      <c r="O28" s="99"/>
      <c r="P28" s="99"/>
    </row>
    <row r="29" ht="45" customHeight="1" spans="1:16">
      <c r="A29" s="94">
        <v>26</v>
      </c>
      <c r="B29" s="96">
        <v>21030096</v>
      </c>
      <c r="C29" s="97" t="s">
        <v>56</v>
      </c>
      <c r="D29" s="95">
        <v>84.32</v>
      </c>
      <c r="E29" s="95">
        <v>36</v>
      </c>
      <c r="F29" s="95">
        <v>70.5</v>
      </c>
      <c r="G29" s="95">
        <v>6</v>
      </c>
      <c r="H29" s="95">
        <v>62</v>
      </c>
      <c r="I29" s="95">
        <v>19</v>
      </c>
      <c r="J29" s="9">
        <f t="shared" si="0"/>
        <v>79.324</v>
      </c>
      <c r="K29" s="94">
        <v>26</v>
      </c>
      <c r="L29" s="94">
        <v>2.97</v>
      </c>
      <c r="M29" s="99"/>
      <c r="N29" s="94" t="s">
        <v>19</v>
      </c>
      <c r="O29" s="99"/>
      <c r="P29" s="99"/>
    </row>
    <row r="30" ht="45" customHeight="1" spans="1:16">
      <c r="A30" s="94">
        <v>27</v>
      </c>
      <c r="B30" s="10">
        <v>21030005</v>
      </c>
      <c r="C30" s="11" t="s">
        <v>57</v>
      </c>
      <c r="D30" s="95">
        <v>85.59</v>
      </c>
      <c r="E30" s="95">
        <v>27</v>
      </c>
      <c r="F30" s="95">
        <v>65</v>
      </c>
      <c r="G30" s="95">
        <v>41</v>
      </c>
      <c r="H30" s="95">
        <v>60</v>
      </c>
      <c r="I30" s="95">
        <v>29</v>
      </c>
      <c r="J30" s="9">
        <f t="shared" si="0"/>
        <v>78.913</v>
      </c>
      <c r="K30" s="94">
        <v>27</v>
      </c>
      <c r="L30" s="94">
        <v>2.75</v>
      </c>
      <c r="M30" s="99"/>
      <c r="N30" s="94" t="s">
        <v>19</v>
      </c>
      <c r="O30" s="99"/>
      <c r="P30" s="99"/>
    </row>
    <row r="31" ht="45" customHeight="1" spans="1:16">
      <c r="A31" s="94">
        <v>28</v>
      </c>
      <c r="B31" s="96">
        <v>21030006</v>
      </c>
      <c r="C31" s="98" t="s">
        <v>58</v>
      </c>
      <c r="D31" s="95">
        <v>85.7</v>
      </c>
      <c r="E31" s="95">
        <v>26</v>
      </c>
      <c r="F31" s="95">
        <v>65</v>
      </c>
      <c r="G31" s="95">
        <v>41</v>
      </c>
      <c r="H31" s="95">
        <v>59</v>
      </c>
      <c r="I31" s="95">
        <v>31</v>
      </c>
      <c r="J31" s="9">
        <f t="shared" si="0"/>
        <v>78.89</v>
      </c>
      <c r="K31" s="94">
        <v>28</v>
      </c>
      <c r="L31" s="94">
        <v>3.17</v>
      </c>
      <c r="M31" s="99"/>
      <c r="N31" s="94" t="s">
        <v>19</v>
      </c>
      <c r="O31" s="99"/>
      <c r="P31" s="99"/>
    </row>
    <row r="32" ht="45" customHeight="1" spans="1:16">
      <c r="A32" s="94">
        <v>29</v>
      </c>
      <c r="B32" s="104" t="s">
        <v>59</v>
      </c>
      <c r="C32" s="105" t="s">
        <v>60</v>
      </c>
      <c r="D32" s="95">
        <v>85.95</v>
      </c>
      <c r="E32" s="95">
        <v>24</v>
      </c>
      <c r="F32" s="95">
        <v>64</v>
      </c>
      <c r="G32" s="95">
        <v>50</v>
      </c>
      <c r="H32" s="95">
        <v>59</v>
      </c>
      <c r="I32" s="95">
        <v>31</v>
      </c>
      <c r="J32" s="9">
        <f t="shared" si="0"/>
        <v>78.865</v>
      </c>
      <c r="K32" s="94">
        <v>29</v>
      </c>
      <c r="L32" s="94">
        <v>2.81</v>
      </c>
      <c r="M32" s="99"/>
      <c r="N32" s="94" t="s">
        <v>19</v>
      </c>
      <c r="O32" s="99"/>
      <c r="P32" s="99"/>
    </row>
    <row r="33" ht="45" customHeight="1" spans="1:16">
      <c r="A33" s="94">
        <v>30</v>
      </c>
      <c r="B33" s="14">
        <v>21030082</v>
      </c>
      <c r="C33" s="15" t="s">
        <v>61</v>
      </c>
      <c r="D33" s="95">
        <v>85.43</v>
      </c>
      <c r="E33" s="95">
        <v>29</v>
      </c>
      <c r="F33" s="95">
        <v>66</v>
      </c>
      <c r="G33" s="95">
        <v>28</v>
      </c>
      <c r="H33" s="95">
        <v>57</v>
      </c>
      <c r="I33" s="95">
        <v>41</v>
      </c>
      <c r="J33" s="9">
        <f t="shared" si="0"/>
        <v>78.701</v>
      </c>
      <c r="K33" s="94">
        <v>30</v>
      </c>
      <c r="L33" s="9">
        <v>3.12</v>
      </c>
      <c r="M33" s="99"/>
      <c r="N33" s="94" t="s">
        <v>19</v>
      </c>
      <c r="O33" s="99"/>
      <c r="P33" s="99"/>
    </row>
    <row r="34" ht="45" customHeight="1" spans="1:16">
      <c r="A34" s="94">
        <v>31</v>
      </c>
      <c r="B34" s="104" t="s">
        <v>62</v>
      </c>
      <c r="C34" s="105" t="s">
        <v>63</v>
      </c>
      <c r="D34" s="95">
        <v>85.58</v>
      </c>
      <c r="E34" s="95">
        <v>28</v>
      </c>
      <c r="F34" s="95">
        <v>62</v>
      </c>
      <c r="G34" s="95">
        <v>68</v>
      </c>
      <c r="H34" s="95">
        <v>61</v>
      </c>
      <c r="I34" s="95">
        <v>23</v>
      </c>
      <c r="J34" s="9">
        <f t="shared" si="0"/>
        <v>78.406</v>
      </c>
      <c r="K34" s="94">
        <v>31</v>
      </c>
      <c r="L34" s="94">
        <v>2.83</v>
      </c>
      <c r="M34" s="99"/>
      <c r="N34" s="94" t="s">
        <v>19</v>
      </c>
      <c r="O34" s="99"/>
      <c r="P34" s="99"/>
    </row>
    <row r="35" ht="45" customHeight="1" spans="1:16">
      <c r="A35" s="94">
        <v>32</v>
      </c>
      <c r="B35" s="10">
        <v>21030065</v>
      </c>
      <c r="C35" s="11" t="s">
        <v>64</v>
      </c>
      <c r="D35" s="95">
        <v>83</v>
      </c>
      <c r="E35" s="95">
        <v>49</v>
      </c>
      <c r="F35" s="95">
        <v>71</v>
      </c>
      <c r="G35" s="95">
        <v>5</v>
      </c>
      <c r="H35" s="95">
        <v>61</v>
      </c>
      <c r="I35" s="95">
        <v>23</v>
      </c>
      <c r="J35" s="9">
        <f t="shared" si="0"/>
        <v>78.4</v>
      </c>
      <c r="K35" s="94">
        <v>32</v>
      </c>
      <c r="L35" s="94">
        <v>2.92</v>
      </c>
      <c r="M35" s="99"/>
      <c r="N35" s="94" t="s">
        <v>19</v>
      </c>
      <c r="O35" s="99"/>
      <c r="P35" s="99"/>
    </row>
    <row r="36" ht="45" customHeight="1" spans="1:16">
      <c r="A36" s="94">
        <v>33</v>
      </c>
      <c r="B36" s="10">
        <v>21024074</v>
      </c>
      <c r="C36" s="11" t="s">
        <v>65</v>
      </c>
      <c r="D36" s="95">
        <v>85.13</v>
      </c>
      <c r="E36" s="95">
        <v>30</v>
      </c>
      <c r="F36" s="95">
        <v>65</v>
      </c>
      <c r="G36" s="95">
        <v>41</v>
      </c>
      <c r="H36" s="95">
        <v>58</v>
      </c>
      <c r="I36" s="95">
        <v>36</v>
      </c>
      <c r="J36" s="9">
        <f t="shared" si="0"/>
        <v>78.391</v>
      </c>
      <c r="K36" s="94">
        <v>33</v>
      </c>
      <c r="L36" s="94">
        <v>2.95</v>
      </c>
      <c r="M36" s="99"/>
      <c r="N36" s="94" t="s">
        <v>66</v>
      </c>
      <c r="O36" s="99"/>
      <c r="P36" s="99"/>
    </row>
    <row r="37" ht="45" customHeight="1" spans="1:16">
      <c r="A37" s="94">
        <v>34</v>
      </c>
      <c r="B37" s="14">
        <v>21030002</v>
      </c>
      <c r="C37" s="17" t="s">
        <v>67</v>
      </c>
      <c r="D37" s="95">
        <v>82.91</v>
      </c>
      <c r="E37" s="95">
        <v>50</v>
      </c>
      <c r="F37" s="95">
        <v>67</v>
      </c>
      <c r="G37" s="95">
        <v>20</v>
      </c>
      <c r="H37" s="95">
        <v>69</v>
      </c>
      <c r="I37" s="95">
        <v>8</v>
      </c>
      <c r="J37" s="9">
        <f t="shared" si="0"/>
        <v>78.337</v>
      </c>
      <c r="K37" s="94">
        <v>34</v>
      </c>
      <c r="L37" s="9">
        <v>2.78</v>
      </c>
      <c r="M37" s="99"/>
      <c r="N37" s="94" t="s">
        <v>19</v>
      </c>
      <c r="O37" s="99"/>
      <c r="P37" s="99"/>
    </row>
    <row r="38" ht="45" customHeight="1" spans="1:16">
      <c r="A38" s="94">
        <v>35</v>
      </c>
      <c r="B38" s="14">
        <v>21030052</v>
      </c>
      <c r="C38" s="15" t="s">
        <v>68</v>
      </c>
      <c r="D38" s="95">
        <v>83.38</v>
      </c>
      <c r="E38" s="95">
        <v>41</v>
      </c>
      <c r="F38" s="95">
        <v>66.5</v>
      </c>
      <c r="G38" s="95">
        <v>25</v>
      </c>
      <c r="H38" s="95">
        <v>63</v>
      </c>
      <c r="I38" s="95">
        <v>15</v>
      </c>
      <c r="J38" s="9">
        <f t="shared" si="0"/>
        <v>77.966</v>
      </c>
      <c r="K38" s="94">
        <v>35</v>
      </c>
      <c r="L38" s="9">
        <v>3</v>
      </c>
      <c r="M38" s="99"/>
      <c r="N38" s="94" t="s">
        <v>19</v>
      </c>
      <c r="O38" s="99"/>
      <c r="P38" s="99"/>
    </row>
    <row r="39" ht="45" customHeight="1" spans="1:16">
      <c r="A39" s="94">
        <v>36</v>
      </c>
      <c r="B39" s="104" t="s">
        <v>69</v>
      </c>
      <c r="C39" s="105" t="s">
        <v>70</v>
      </c>
      <c r="D39" s="95">
        <v>84.61</v>
      </c>
      <c r="E39" s="95">
        <v>34</v>
      </c>
      <c r="F39" s="95">
        <v>65.5</v>
      </c>
      <c r="G39" s="95">
        <v>39</v>
      </c>
      <c r="H39" s="95">
        <v>56</v>
      </c>
      <c r="I39" s="95">
        <v>46</v>
      </c>
      <c r="J39" s="9">
        <f t="shared" si="0"/>
        <v>77.927</v>
      </c>
      <c r="K39" s="94">
        <v>36</v>
      </c>
      <c r="L39" s="94">
        <v>3.03</v>
      </c>
      <c r="M39" s="99"/>
      <c r="N39" s="94" t="s">
        <v>19</v>
      </c>
      <c r="O39" s="99"/>
      <c r="P39" s="99"/>
    </row>
    <row r="40" ht="45" customHeight="1" spans="1:16">
      <c r="A40" s="94">
        <v>37</v>
      </c>
      <c r="B40" s="104" t="s">
        <v>71</v>
      </c>
      <c r="C40" s="105" t="s">
        <v>72</v>
      </c>
      <c r="D40" s="95">
        <v>86.31</v>
      </c>
      <c r="E40" s="95">
        <v>23</v>
      </c>
      <c r="F40" s="95">
        <v>62</v>
      </c>
      <c r="G40" s="95">
        <v>68</v>
      </c>
      <c r="H40" s="95">
        <v>50</v>
      </c>
      <c r="I40" s="95">
        <v>81</v>
      </c>
      <c r="J40" s="9">
        <f t="shared" si="0"/>
        <v>77.817</v>
      </c>
      <c r="K40" s="94">
        <v>37</v>
      </c>
      <c r="L40" s="94">
        <v>2.59</v>
      </c>
      <c r="M40" s="99"/>
      <c r="N40" s="94" t="s">
        <v>19</v>
      </c>
      <c r="O40" s="99"/>
      <c r="P40" s="99"/>
    </row>
    <row r="41" ht="45" customHeight="1" spans="1:16">
      <c r="A41" s="94">
        <v>38</v>
      </c>
      <c r="B41" s="14">
        <v>21030034</v>
      </c>
      <c r="C41" s="18" t="s">
        <v>73</v>
      </c>
      <c r="D41" s="95">
        <v>84.29</v>
      </c>
      <c r="E41" s="95">
        <v>37</v>
      </c>
      <c r="F41" s="95">
        <v>62</v>
      </c>
      <c r="G41" s="95">
        <v>68</v>
      </c>
      <c r="H41" s="95">
        <v>63</v>
      </c>
      <c r="I41" s="95">
        <v>15</v>
      </c>
      <c r="J41" s="9">
        <f t="shared" si="0"/>
        <v>77.703</v>
      </c>
      <c r="K41" s="94">
        <v>38</v>
      </c>
      <c r="L41" s="9">
        <v>2.98</v>
      </c>
      <c r="M41" s="99"/>
      <c r="N41" s="94" t="s">
        <v>19</v>
      </c>
      <c r="O41" s="99"/>
      <c r="P41" s="99"/>
    </row>
    <row r="42" ht="45" customHeight="1" spans="1:16">
      <c r="A42" s="94">
        <v>39</v>
      </c>
      <c r="B42" s="14">
        <v>21030051</v>
      </c>
      <c r="C42" s="15" t="s">
        <v>74</v>
      </c>
      <c r="D42" s="95">
        <v>81.54</v>
      </c>
      <c r="E42" s="95">
        <v>70</v>
      </c>
      <c r="F42" s="95">
        <v>68.5</v>
      </c>
      <c r="G42" s="95">
        <v>13</v>
      </c>
      <c r="H42" s="95">
        <v>69</v>
      </c>
      <c r="I42" s="95">
        <v>8</v>
      </c>
      <c r="J42" s="9">
        <f t="shared" si="0"/>
        <v>77.678</v>
      </c>
      <c r="K42" s="94">
        <v>39</v>
      </c>
      <c r="L42" s="9">
        <v>2.47</v>
      </c>
      <c r="M42" s="99"/>
      <c r="N42" s="94" t="s">
        <v>19</v>
      </c>
      <c r="O42" s="99"/>
      <c r="P42" s="99"/>
    </row>
    <row r="43" ht="45" customHeight="1" spans="1:16">
      <c r="A43" s="94">
        <v>40</v>
      </c>
      <c r="B43" s="10">
        <v>21030035</v>
      </c>
      <c r="C43" s="11" t="s">
        <v>75</v>
      </c>
      <c r="D43" s="95">
        <v>83.58</v>
      </c>
      <c r="E43" s="95">
        <v>39</v>
      </c>
      <c r="F43" s="95">
        <v>66</v>
      </c>
      <c r="G43" s="95">
        <v>28</v>
      </c>
      <c r="H43" s="95">
        <v>59</v>
      </c>
      <c r="I43" s="95">
        <v>31</v>
      </c>
      <c r="J43" s="9">
        <f t="shared" si="0"/>
        <v>77.606</v>
      </c>
      <c r="K43" s="94">
        <v>40</v>
      </c>
      <c r="L43" s="94">
        <v>2.83</v>
      </c>
      <c r="M43" s="99"/>
      <c r="N43" s="94" t="s">
        <v>19</v>
      </c>
      <c r="O43" s="99"/>
      <c r="P43" s="99"/>
    </row>
    <row r="44" ht="45" customHeight="1" spans="1:16">
      <c r="A44" s="94">
        <v>41</v>
      </c>
      <c r="B44" s="14">
        <v>21030128</v>
      </c>
      <c r="C44" s="14" t="s">
        <v>76</v>
      </c>
      <c r="D44" s="95">
        <v>84.64</v>
      </c>
      <c r="E44" s="95">
        <v>33</v>
      </c>
      <c r="F44" s="95">
        <v>66.5</v>
      </c>
      <c r="G44" s="95">
        <v>25</v>
      </c>
      <c r="H44" s="95">
        <v>50</v>
      </c>
      <c r="I44" s="95">
        <v>81</v>
      </c>
      <c r="J44" s="9">
        <f t="shared" si="0"/>
        <v>77.548</v>
      </c>
      <c r="K44" s="94">
        <v>41</v>
      </c>
      <c r="L44" s="9">
        <v>2.96</v>
      </c>
      <c r="M44" s="99"/>
      <c r="N44" s="94" t="s">
        <v>19</v>
      </c>
      <c r="O44" s="99"/>
      <c r="P44" s="99"/>
    </row>
    <row r="45" ht="45" customHeight="1" spans="1:16">
      <c r="A45" s="94">
        <v>42</v>
      </c>
      <c r="B45" s="14" t="s">
        <v>77</v>
      </c>
      <c r="C45" s="15" t="s">
        <v>78</v>
      </c>
      <c r="D45" s="95">
        <v>82.51</v>
      </c>
      <c r="E45" s="95">
        <v>58</v>
      </c>
      <c r="F45" s="95">
        <v>66</v>
      </c>
      <c r="G45" s="95">
        <v>28</v>
      </c>
      <c r="H45" s="95">
        <v>62</v>
      </c>
      <c r="I45" s="95">
        <v>19</v>
      </c>
      <c r="J45" s="9">
        <f t="shared" si="0"/>
        <v>77.157</v>
      </c>
      <c r="K45" s="94">
        <v>42</v>
      </c>
      <c r="L45" s="9">
        <v>2.79</v>
      </c>
      <c r="M45" s="99"/>
      <c r="N45" s="94" t="s">
        <v>19</v>
      </c>
      <c r="O45" s="99"/>
      <c r="P45" s="99"/>
    </row>
    <row r="46" ht="45" customHeight="1" spans="1:16">
      <c r="A46" s="94">
        <v>43</v>
      </c>
      <c r="B46" s="14">
        <v>21030028</v>
      </c>
      <c r="C46" s="14" t="s">
        <v>79</v>
      </c>
      <c r="D46" s="95">
        <v>82.75</v>
      </c>
      <c r="E46" s="95">
        <v>54</v>
      </c>
      <c r="F46" s="95">
        <v>65.5</v>
      </c>
      <c r="G46" s="95">
        <v>39</v>
      </c>
      <c r="H46" s="95">
        <v>61</v>
      </c>
      <c r="I46" s="95">
        <v>23</v>
      </c>
      <c r="J46" s="9">
        <f t="shared" si="0"/>
        <v>77.125</v>
      </c>
      <c r="K46" s="94">
        <v>43</v>
      </c>
      <c r="L46" s="9">
        <v>2.78</v>
      </c>
      <c r="M46" s="99"/>
      <c r="N46" s="94" t="s">
        <v>19</v>
      </c>
      <c r="O46" s="99"/>
      <c r="P46" s="99"/>
    </row>
    <row r="47" ht="45" customHeight="1" spans="1:16">
      <c r="A47" s="94">
        <v>44</v>
      </c>
      <c r="B47" s="104" t="s">
        <v>80</v>
      </c>
      <c r="C47" s="105" t="s">
        <v>81</v>
      </c>
      <c r="D47" s="95">
        <v>83.92</v>
      </c>
      <c r="E47" s="95">
        <v>38</v>
      </c>
      <c r="F47" s="95">
        <v>62</v>
      </c>
      <c r="G47" s="95">
        <v>68</v>
      </c>
      <c r="H47" s="95">
        <v>58</v>
      </c>
      <c r="I47" s="95">
        <v>36</v>
      </c>
      <c r="J47" s="9">
        <f t="shared" si="0"/>
        <v>76.944</v>
      </c>
      <c r="K47" s="94">
        <v>44</v>
      </c>
      <c r="L47" s="94">
        <v>2.89</v>
      </c>
      <c r="M47" s="99"/>
      <c r="N47" s="94" t="s">
        <v>19</v>
      </c>
      <c r="O47" s="99"/>
      <c r="P47" s="99"/>
    </row>
    <row r="48" ht="45" customHeight="1" spans="1:16">
      <c r="A48" s="94">
        <v>45</v>
      </c>
      <c r="B48" s="104" t="s">
        <v>82</v>
      </c>
      <c r="C48" s="105" t="s">
        <v>83</v>
      </c>
      <c r="D48" s="95">
        <v>84.57</v>
      </c>
      <c r="E48" s="95">
        <v>35</v>
      </c>
      <c r="F48" s="95">
        <v>62</v>
      </c>
      <c r="G48" s="95">
        <v>68</v>
      </c>
      <c r="H48" s="95">
        <v>53</v>
      </c>
      <c r="I48" s="95">
        <v>66</v>
      </c>
      <c r="J48" s="9">
        <f t="shared" si="0"/>
        <v>76.899</v>
      </c>
      <c r="K48" s="94">
        <v>45</v>
      </c>
      <c r="L48" s="94">
        <v>2.78</v>
      </c>
      <c r="M48" s="99"/>
      <c r="N48" s="94" t="s">
        <v>19</v>
      </c>
      <c r="O48" s="99"/>
      <c r="P48" s="99"/>
    </row>
    <row r="49" ht="45" customHeight="1" spans="1:16">
      <c r="A49" s="94">
        <v>46</v>
      </c>
      <c r="B49" s="14">
        <v>21030069</v>
      </c>
      <c r="C49" s="15" t="s">
        <v>84</v>
      </c>
      <c r="D49" s="95">
        <v>83.13</v>
      </c>
      <c r="E49" s="95">
        <v>48</v>
      </c>
      <c r="F49" s="95">
        <v>68</v>
      </c>
      <c r="G49" s="95">
        <v>15</v>
      </c>
      <c r="H49" s="95">
        <v>51</v>
      </c>
      <c r="I49" s="95">
        <v>72</v>
      </c>
      <c r="J49" s="9">
        <f t="shared" si="0"/>
        <v>76.891</v>
      </c>
      <c r="K49" s="94">
        <v>46</v>
      </c>
      <c r="L49" s="9">
        <v>2.71</v>
      </c>
      <c r="M49" s="99"/>
      <c r="N49" s="94" t="s">
        <v>19</v>
      </c>
      <c r="O49" s="99"/>
      <c r="P49" s="99"/>
    </row>
    <row r="50" ht="45" customHeight="1" spans="1:16">
      <c r="A50" s="94">
        <v>47</v>
      </c>
      <c r="B50" s="104" t="s">
        <v>85</v>
      </c>
      <c r="C50" s="105" t="s">
        <v>86</v>
      </c>
      <c r="D50" s="95">
        <v>83.26</v>
      </c>
      <c r="E50" s="95">
        <v>43</v>
      </c>
      <c r="F50" s="95">
        <v>62</v>
      </c>
      <c r="G50" s="95">
        <v>68</v>
      </c>
      <c r="H50" s="95">
        <v>61</v>
      </c>
      <c r="I50" s="95">
        <v>23</v>
      </c>
      <c r="J50" s="9">
        <f t="shared" si="0"/>
        <v>76.782</v>
      </c>
      <c r="K50" s="94">
        <v>47</v>
      </c>
      <c r="L50" s="94">
        <v>2.83</v>
      </c>
      <c r="M50" s="99"/>
      <c r="N50" s="94" t="s">
        <v>19</v>
      </c>
      <c r="O50" s="99"/>
      <c r="P50" s="99"/>
    </row>
    <row r="51" ht="45" customHeight="1" spans="1:16">
      <c r="A51" s="94">
        <v>48</v>
      </c>
      <c r="B51" s="96">
        <v>21030080</v>
      </c>
      <c r="C51" s="97" t="s">
        <v>87</v>
      </c>
      <c r="D51" s="95">
        <v>81.24</v>
      </c>
      <c r="E51" s="95">
        <v>73</v>
      </c>
      <c r="F51" s="95">
        <v>64</v>
      </c>
      <c r="G51" s="95">
        <v>50</v>
      </c>
      <c r="H51" s="95">
        <v>71</v>
      </c>
      <c r="I51" s="95">
        <v>5</v>
      </c>
      <c r="J51" s="9">
        <f t="shared" si="0"/>
        <v>76.768</v>
      </c>
      <c r="K51" s="94">
        <v>48</v>
      </c>
      <c r="L51" s="94">
        <v>2.63</v>
      </c>
      <c r="M51" s="99"/>
      <c r="N51" s="94" t="s">
        <v>66</v>
      </c>
      <c r="O51" s="99"/>
      <c r="P51" s="99"/>
    </row>
    <row r="52" ht="45" customHeight="1" spans="1:16">
      <c r="A52" s="94">
        <v>49</v>
      </c>
      <c r="B52" s="96">
        <v>21030100</v>
      </c>
      <c r="C52" s="97" t="s">
        <v>88</v>
      </c>
      <c r="D52" s="95">
        <v>80.51</v>
      </c>
      <c r="E52" s="95">
        <v>81</v>
      </c>
      <c r="F52" s="95">
        <v>67</v>
      </c>
      <c r="G52" s="95">
        <v>20</v>
      </c>
      <c r="H52" s="95">
        <v>69</v>
      </c>
      <c r="I52" s="95">
        <v>8</v>
      </c>
      <c r="J52" s="9">
        <f t="shared" si="0"/>
        <v>76.657</v>
      </c>
      <c r="K52" s="94">
        <v>49</v>
      </c>
      <c r="L52" s="94">
        <v>2.68</v>
      </c>
      <c r="M52" s="99"/>
      <c r="N52" s="94" t="s">
        <v>19</v>
      </c>
      <c r="O52" s="99"/>
      <c r="P52" s="99"/>
    </row>
    <row r="53" ht="45" customHeight="1" spans="1:16">
      <c r="A53" s="94">
        <v>50</v>
      </c>
      <c r="B53" s="10">
        <v>21030124</v>
      </c>
      <c r="C53" s="11" t="s">
        <v>89</v>
      </c>
      <c r="D53" s="95">
        <v>82.08</v>
      </c>
      <c r="E53" s="95">
        <v>61</v>
      </c>
      <c r="F53" s="95">
        <v>68</v>
      </c>
      <c r="G53" s="95">
        <v>15</v>
      </c>
      <c r="H53" s="95">
        <v>55</v>
      </c>
      <c r="I53" s="95">
        <v>55</v>
      </c>
      <c r="J53" s="9">
        <f t="shared" si="0"/>
        <v>76.556</v>
      </c>
      <c r="K53" s="94">
        <v>50</v>
      </c>
      <c r="L53" s="94">
        <v>2.76</v>
      </c>
      <c r="M53" s="99"/>
      <c r="N53" s="94" t="s">
        <v>19</v>
      </c>
      <c r="O53" s="99"/>
      <c r="P53" s="99"/>
    </row>
    <row r="54" ht="45" customHeight="1" spans="1:16">
      <c r="A54" s="94">
        <v>51</v>
      </c>
      <c r="B54" s="10">
        <v>21030078</v>
      </c>
      <c r="C54" s="11" t="s">
        <v>90</v>
      </c>
      <c r="D54" s="95">
        <v>83.22</v>
      </c>
      <c r="E54" s="95">
        <v>45</v>
      </c>
      <c r="F54" s="95">
        <v>66.5</v>
      </c>
      <c r="G54" s="95">
        <v>25</v>
      </c>
      <c r="H54" s="95">
        <v>50</v>
      </c>
      <c r="I54" s="95">
        <v>81</v>
      </c>
      <c r="J54" s="9">
        <f t="shared" si="0"/>
        <v>76.554</v>
      </c>
      <c r="K54" s="94">
        <v>51</v>
      </c>
      <c r="L54" s="94">
        <v>2.63</v>
      </c>
      <c r="M54" s="99"/>
      <c r="N54" s="94" t="s">
        <v>19</v>
      </c>
      <c r="O54" s="99"/>
      <c r="P54" s="99"/>
    </row>
    <row r="55" ht="45" customHeight="1" spans="1:16">
      <c r="A55" s="94">
        <v>52</v>
      </c>
      <c r="B55" s="104" t="s">
        <v>91</v>
      </c>
      <c r="C55" s="105" t="s">
        <v>92</v>
      </c>
      <c r="D55" s="95">
        <v>81.77</v>
      </c>
      <c r="E55" s="95">
        <v>64</v>
      </c>
      <c r="F55" s="95">
        <v>64</v>
      </c>
      <c r="G55" s="95">
        <v>50</v>
      </c>
      <c r="H55" s="95">
        <v>65</v>
      </c>
      <c r="I55" s="95">
        <v>13</v>
      </c>
      <c r="J55" s="9">
        <f t="shared" si="0"/>
        <v>76.539</v>
      </c>
      <c r="K55" s="94">
        <v>52</v>
      </c>
      <c r="L55" s="94">
        <v>2.74</v>
      </c>
      <c r="M55" s="99"/>
      <c r="N55" s="94" t="s">
        <v>19</v>
      </c>
      <c r="O55" s="99"/>
      <c r="P55" s="99"/>
    </row>
    <row r="56" ht="45" customHeight="1" spans="1:16">
      <c r="A56" s="94">
        <v>53</v>
      </c>
      <c r="B56" s="14">
        <v>21030003</v>
      </c>
      <c r="C56" s="15" t="s">
        <v>93</v>
      </c>
      <c r="D56" s="95">
        <v>82.81</v>
      </c>
      <c r="E56" s="95">
        <v>52</v>
      </c>
      <c r="F56" s="95">
        <v>66</v>
      </c>
      <c r="G56" s="95">
        <v>28</v>
      </c>
      <c r="H56" s="95">
        <v>53</v>
      </c>
      <c r="I56" s="95">
        <v>66</v>
      </c>
      <c r="J56" s="9">
        <f t="shared" si="0"/>
        <v>76.467</v>
      </c>
      <c r="K56" s="94">
        <v>53</v>
      </c>
      <c r="L56" s="9">
        <v>2.83</v>
      </c>
      <c r="M56" s="99"/>
      <c r="N56" s="94" t="s">
        <v>19</v>
      </c>
      <c r="O56" s="99"/>
      <c r="P56" s="99"/>
    </row>
    <row r="57" ht="45" customHeight="1" spans="1:16">
      <c r="A57" s="94">
        <v>54</v>
      </c>
      <c r="B57" s="10">
        <v>21015078</v>
      </c>
      <c r="C57" s="11" t="s">
        <v>94</v>
      </c>
      <c r="D57" s="95">
        <v>81.92</v>
      </c>
      <c r="E57" s="95">
        <v>62</v>
      </c>
      <c r="F57" s="95">
        <v>65</v>
      </c>
      <c r="G57" s="95">
        <v>41</v>
      </c>
      <c r="H57" s="95">
        <v>60</v>
      </c>
      <c r="I57" s="95">
        <v>29</v>
      </c>
      <c r="J57" s="9">
        <f t="shared" si="0"/>
        <v>76.344</v>
      </c>
      <c r="K57" s="94">
        <v>54</v>
      </c>
      <c r="L57" s="94">
        <v>2.76</v>
      </c>
      <c r="M57" s="99"/>
      <c r="N57" s="94" t="s">
        <v>19</v>
      </c>
      <c r="O57" s="99"/>
      <c r="P57" s="99"/>
    </row>
    <row r="58" ht="45" customHeight="1" spans="1:16">
      <c r="A58" s="94">
        <v>55</v>
      </c>
      <c r="B58" s="96">
        <v>20031036</v>
      </c>
      <c r="C58" s="98" t="s">
        <v>95</v>
      </c>
      <c r="D58" s="95">
        <v>83.19</v>
      </c>
      <c r="E58" s="95">
        <v>46</v>
      </c>
      <c r="F58" s="95">
        <v>62</v>
      </c>
      <c r="G58" s="95">
        <v>68</v>
      </c>
      <c r="H58" s="95">
        <v>56</v>
      </c>
      <c r="I58" s="95">
        <v>46</v>
      </c>
      <c r="J58" s="9">
        <f t="shared" si="0"/>
        <v>76.233</v>
      </c>
      <c r="K58" s="94">
        <v>55</v>
      </c>
      <c r="L58" s="94">
        <v>2.92</v>
      </c>
      <c r="M58" s="99"/>
      <c r="N58" s="94" t="s">
        <v>19</v>
      </c>
      <c r="O58" s="99"/>
      <c r="P58" s="99"/>
    </row>
    <row r="59" ht="45" customHeight="1" spans="1:16">
      <c r="A59" s="94">
        <v>56</v>
      </c>
      <c r="B59" s="104" t="s">
        <v>96</v>
      </c>
      <c r="C59" s="105" t="s">
        <v>97</v>
      </c>
      <c r="D59" s="95">
        <v>83.17</v>
      </c>
      <c r="E59" s="95">
        <v>47</v>
      </c>
      <c r="F59" s="95">
        <v>65</v>
      </c>
      <c r="G59" s="95">
        <v>41</v>
      </c>
      <c r="H59" s="95">
        <v>50</v>
      </c>
      <c r="I59" s="95">
        <v>81</v>
      </c>
      <c r="J59" s="9">
        <f t="shared" si="0"/>
        <v>76.219</v>
      </c>
      <c r="K59" s="94">
        <v>56</v>
      </c>
      <c r="L59" s="94">
        <v>2.86</v>
      </c>
      <c r="M59" s="99"/>
      <c r="N59" s="94" t="s">
        <v>19</v>
      </c>
      <c r="O59" s="99"/>
      <c r="P59" s="99"/>
    </row>
    <row r="60" ht="45" customHeight="1" spans="1:16">
      <c r="A60" s="94">
        <v>57</v>
      </c>
      <c r="B60" s="96">
        <v>20009051</v>
      </c>
      <c r="C60" s="97" t="s">
        <v>98</v>
      </c>
      <c r="D60" s="95">
        <v>83.43</v>
      </c>
      <c r="E60" s="95">
        <v>40</v>
      </c>
      <c r="F60" s="95">
        <v>61</v>
      </c>
      <c r="G60" s="95">
        <v>111</v>
      </c>
      <c r="H60" s="95">
        <v>56</v>
      </c>
      <c r="I60" s="95">
        <v>46</v>
      </c>
      <c r="J60" s="9">
        <f t="shared" si="0"/>
        <v>76.201</v>
      </c>
      <c r="K60" s="94">
        <v>57</v>
      </c>
      <c r="L60" s="94">
        <v>2.43</v>
      </c>
      <c r="M60" s="99"/>
      <c r="N60" s="94" t="s">
        <v>19</v>
      </c>
      <c r="O60" s="99"/>
      <c r="P60" s="99"/>
    </row>
    <row r="61" ht="45" customHeight="1" spans="1:16">
      <c r="A61" s="94">
        <v>58</v>
      </c>
      <c r="B61" s="10">
        <v>21030036</v>
      </c>
      <c r="C61" s="11" t="s">
        <v>99</v>
      </c>
      <c r="D61" s="95">
        <v>82.81</v>
      </c>
      <c r="E61" s="95">
        <v>52</v>
      </c>
      <c r="F61" s="95">
        <v>64</v>
      </c>
      <c r="G61" s="95">
        <v>50</v>
      </c>
      <c r="H61" s="95">
        <v>53</v>
      </c>
      <c r="I61" s="95">
        <v>66</v>
      </c>
      <c r="J61" s="9">
        <f t="shared" si="0"/>
        <v>76.067</v>
      </c>
      <c r="K61" s="94">
        <v>58</v>
      </c>
      <c r="L61" s="94">
        <v>2.6</v>
      </c>
      <c r="M61" s="99"/>
      <c r="N61" s="94" t="s">
        <v>19</v>
      </c>
      <c r="O61" s="99"/>
      <c r="P61" s="99"/>
    </row>
    <row r="62" ht="45" customHeight="1" spans="1:16">
      <c r="A62" s="94">
        <v>59</v>
      </c>
      <c r="B62" s="96">
        <v>21030121</v>
      </c>
      <c r="C62" s="97" t="s">
        <v>100</v>
      </c>
      <c r="D62" s="95">
        <v>81.06</v>
      </c>
      <c r="E62" s="95">
        <v>74</v>
      </c>
      <c r="F62" s="95">
        <v>64</v>
      </c>
      <c r="G62" s="95">
        <v>50</v>
      </c>
      <c r="H62" s="95">
        <v>63</v>
      </c>
      <c r="I62" s="95">
        <v>15</v>
      </c>
      <c r="J62" s="9">
        <f t="shared" si="0"/>
        <v>75.842</v>
      </c>
      <c r="K62" s="94">
        <v>59</v>
      </c>
      <c r="L62" s="94">
        <v>2.61</v>
      </c>
      <c r="M62" s="99"/>
      <c r="N62" s="94" t="s">
        <v>19</v>
      </c>
      <c r="O62" s="99"/>
      <c r="P62" s="99"/>
    </row>
    <row r="63" ht="45" customHeight="1" spans="1:16">
      <c r="A63" s="94">
        <v>60</v>
      </c>
      <c r="B63" s="96">
        <v>21024039</v>
      </c>
      <c r="C63" s="97" t="s">
        <v>101</v>
      </c>
      <c r="D63" s="95">
        <v>82.16</v>
      </c>
      <c r="E63" s="95">
        <v>60</v>
      </c>
      <c r="F63" s="95">
        <v>62</v>
      </c>
      <c r="G63" s="95">
        <v>68</v>
      </c>
      <c r="H63" s="95">
        <v>59</v>
      </c>
      <c r="I63" s="95">
        <v>31</v>
      </c>
      <c r="J63" s="9">
        <f t="shared" si="0"/>
        <v>75.812</v>
      </c>
      <c r="K63" s="94">
        <v>60</v>
      </c>
      <c r="L63" s="94">
        <v>2.75</v>
      </c>
      <c r="M63" s="99"/>
      <c r="N63" s="94" t="s">
        <v>19</v>
      </c>
      <c r="O63" s="99"/>
      <c r="P63" s="99"/>
    </row>
    <row r="64" ht="45" customHeight="1" spans="1:16">
      <c r="A64" s="94">
        <v>61</v>
      </c>
      <c r="B64" s="10">
        <v>21030072</v>
      </c>
      <c r="C64" s="11" t="s">
        <v>102</v>
      </c>
      <c r="D64" s="95">
        <v>79.71</v>
      </c>
      <c r="E64" s="95">
        <v>91</v>
      </c>
      <c r="F64" s="95">
        <v>67</v>
      </c>
      <c r="G64" s="95">
        <v>20</v>
      </c>
      <c r="H64" s="95">
        <v>66</v>
      </c>
      <c r="I64" s="95">
        <v>11</v>
      </c>
      <c r="J64" s="9">
        <f t="shared" si="0"/>
        <v>75.797</v>
      </c>
      <c r="K64" s="94">
        <v>61</v>
      </c>
      <c r="L64" s="94">
        <v>2.48</v>
      </c>
      <c r="M64" s="99"/>
      <c r="N64" s="94" t="s">
        <v>19</v>
      </c>
      <c r="O64" s="99"/>
      <c r="P64" s="99"/>
    </row>
    <row r="65" ht="45" customHeight="1" spans="1:16">
      <c r="A65" s="94">
        <v>62</v>
      </c>
      <c r="B65" s="10" t="s">
        <v>103</v>
      </c>
      <c r="C65" s="11" t="s">
        <v>104</v>
      </c>
      <c r="D65" s="95">
        <v>83.23</v>
      </c>
      <c r="E65" s="95">
        <v>44</v>
      </c>
      <c r="F65" s="95">
        <v>62</v>
      </c>
      <c r="G65" s="95">
        <v>68</v>
      </c>
      <c r="H65" s="95">
        <v>50</v>
      </c>
      <c r="I65" s="95">
        <v>81</v>
      </c>
      <c r="J65" s="9">
        <f t="shared" si="0"/>
        <v>75.661</v>
      </c>
      <c r="K65" s="94">
        <v>62</v>
      </c>
      <c r="L65" s="94">
        <v>2.82</v>
      </c>
      <c r="M65" s="99"/>
      <c r="N65" s="94" t="s">
        <v>19</v>
      </c>
      <c r="O65" s="99"/>
      <c r="P65" s="99"/>
    </row>
    <row r="66" ht="45" customHeight="1" spans="1:16">
      <c r="A66" s="94">
        <v>63</v>
      </c>
      <c r="B66" s="96">
        <v>21030122</v>
      </c>
      <c r="C66" s="97" t="s">
        <v>105</v>
      </c>
      <c r="D66" s="95">
        <v>83.37</v>
      </c>
      <c r="E66" s="95">
        <v>42</v>
      </c>
      <c r="F66" s="95">
        <v>60</v>
      </c>
      <c r="G66" s="95">
        <v>114</v>
      </c>
      <c r="H66" s="95">
        <v>53</v>
      </c>
      <c r="I66" s="95">
        <v>66</v>
      </c>
      <c r="J66" s="9">
        <f t="shared" si="0"/>
        <v>75.659</v>
      </c>
      <c r="K66" s="94">
        <v>63</v>
      </c>
      <c r="L66" s="94">
        <v>2.61</v>
      </c>
      <c r="M66" s="99"/>
      <c r="N66" s="94" t="s">
        <v>19</v>
      </c>
      <c r="O66" s="99"/>
      <c r="P66" s="99"/>
    </row>
    <row r="67" ht="45" customHeight="1" spans="1:16">
      <c r="A67" s="94">
        <v>64</v>
      </c>
      <c r="B67" s="104" t="s">
        <v>106</v>
      </c>
      <c r="C67" s="105" t="s">
        <v>107</v>
      </c>
      <c r="D67" s="95">
        <v>82.56</v>
      </c>
      <c r="E67" s="95">
        <v>56</v>
      </c>
      <c r="F67" s="95">
        <v>62</v>
      </c>
      <c r="G67" s="95">
        <v>68</v>
      </c>
      <c r="H67" s="95">
        <v>54</v>
      </c>
      <c r="I67" s="95">
        <v>59</v>
      </c>
      <c r="J67" s="9">
        <f t="shared" si="0"/>
        <v>75.592</v>
      </c>
      <c r="K67" s="94">
        <v>64</v>
      </c>
      <c r="L67" s="94">
        <v>2.77</v>
      </c>
      <c r="M67" s="99"/>
      <c r="N67" s="94" t="s">
        <v>19</v>
      </c>
      <c r="O67" s="99"/>
      <c r="P67" s="99"/>
    </row>
    <row r="68" ht="45" customHeight="1" spans="1:16">
      <c r="A68" s="94">
        <v>65</v>
      </c>
      <c r="B68" s="14">
        <v>21030039</v>
      </c>
      <c r="C68" s="15" t="s">
        <v>108</v>
      </c>
      <c r="D68" s="95">
        <v>80.93</v>
      </c>
      <c r="E68" s="95">
        <v>77</v>
      </c>
      <c r="F68" s="95">
        <v>64</v>
      </c>
      <c r="G68" s="95">
        <v>50</v>
      </c>
      <c r="H68" s="95">
        <v>61</v>
      </c>
      <c r="I68" s="95">
        <v>23</v>
      </c>
      <c r="J68" s="9">
        <f t="shared" ref="J68:J131" si="1">D68*0.7+F68*0.2+H68*0.1</f>
        <v>75.551</v>
      </c>
      <c r="K68" s="94">
        <v>65</v>
      </c>
      <c r="L68" s="9">
        <v>2.69</v>
      </c>
      <c r="M68" s="99"/>
      <c r="N68" s="94" t="s">
        <v>19</v>
      </c>
      <c r="O68" s="99"/>
      <c r="P68" s="99"/>
    </row>
    <row r="69" ht="45" customHeight="1" spans="1:16">
      <c r="A69" s="94">
        <v>66</v>
      </c>
      <c r="B69" s="14">
        <v>21030088</v>
      </c>
      <c r="C69" s="14" t="s">
        <v>109</v>
      </c>
      <c r="D69" s="95">
        <v>80.75</v>
      </c>
      <c r="E69" s="95">
        <v>80</v>
      </c>
      <c r="F69" s="95">
        <v>66</v>
      </c>
      <c r="G69" s="95">
        <v>28</v>
      </c>
      <c r="H69" s="95">
        <v>58</v>
      </c>
      <c r="I69" s="95">
        <v>36</v>
      </c>
      <c r="J69" s="9">
        <f t="shared" si="1"/>
        <v>75.525</v>
      </c>
      <c r="K69" s="94">
        <v>66</v>
      </c>
      <c r="L69" s="9">
        <v>2.55</v>
      </c>
      <c r="M69" s="99"/>
      <c r="N69" s="94" t="s">
        <v>19</v>
      </c>
      <c r="O69" s="99"/>
      <c r="P69" s="99"/>
    </row>
    <row r="70" ht="45" customHeight="1" spans="1:16">
      <c r="A70" s="94">
        <v>67</v>
      </c>
      <c r="B70" s="96">
        <v>21030020</v>
      </c>
      <c r="C70" s="97" t="s">
        <v>110</v>
      </c>
      <c r="D70" s="95">
        <v>82.87</v>
      </c>
      <c r="E70" s="95">
        <v>51</v>
      </c>
      <c r="F70" s="95">
        <v>62.5</v>
      </c>
      <c r="G70" s="95">
        <v>66</v>
      </c>
      <c r="H70" s="95">
        <v>50</v>
      </c>
      <c r="I70" s="95">
        <v>81</v>
      </c>
      <c r="J70" s="9">
        <f t="shared" si="1"/>
        <v>75.509</v>
      </c>
      <c r="K70" s="94">
        <v>67</v>
      </c>
      <c r="L70" s="94">
        <v>2.42</v>
      </c>
      <c r="M70" s="99"/>
      <c r="N70" s="94" t="s">
        <v>19</v>
      </c>
      <c r="O70" s="99"/>
      <c r="P70" s="99"/>
    </row>
    <row r="71" ht="45" customHeight="1" spans="1:16">
      <c r="A71" s="94">
        <v>68</v>
      </c>
      <c r="B71" s="14">
        <v>21043001</v>
      </c>
      <c r="C71" s="15" t="s">
        <v>111</v>
      </c>
      <c r="D71" s="95">
        <v>81.7</v>
      </c>
      <c r="E71" s="95">
        <v>65</v>
      </c>
      <c r="F71" s="95">
        <v>65</v>
      </c>
      <c r="G71" s="95">
        <v>41</v>
      </c>
      <c r="H71" s="95">
        <v>53</v>
      </c>
      <c r="I71" s="95">
        <v>66</v>
      </c>
      <c r="J71" s="9">
        <f t="shared" si="1"/>
        <v>75.49</v>
      </c>
      <c r="K71" s="94">
        <v>68</v>
      </c>
      <c r="L71" s="9">
        <v>2.71</v>
      </c>
      <c r="M71" s="99"/>
      <c r="N71" s="94" t="s">
        <v>19</v>
      </c>
      <c r="O71" s="99"/>
      <c r="P71" s="99"/>
    </row>
    <row r="72" ht="45" customHeight="1" spans="1:16">
      <c r="A72" s="94">
        <v>69</v>
      </c>
      <c r="B72" s="10">
        <v>21030090</v>
      </c>
      <c r="C72" s="11" t="s">
        <v>112</v>
      </c>
      <c r="D72" s="95">
        <v>81.66</v>
      </c>
      <c r="E72" s="95">
        <v>66</v>
      </c>
      <c r="F72" s="95">
        <v>66</v>
      </c>
      <c r="G72" s="95">
        <v>28</v>
      </c>
      <c r="H72" s="95">
        <v>50</v>
      </c>
      <c r="I72" s="95">
        <v>81</v>
      </c>
      <c r="J72" s="9">
        <f t="shared" si="1"/>
        <v>75.362</v>
      </c>
      <c r="K72" s="94">
        <v>69</v>
      </c>
      <c r="L72" s="94">
        <v>2.79</v>
      </c>
      <c r="M72" s="99"/>
      <c r="N72" s="94" t="s">
        <v>19</v>
      </c>
      <c r="O72" s="99"/>
      <c r="P72" s="99"/>
    </row>
    <row r="73" ht="45" customHeight="1" spans="1:16">
      <c r="A73" s="94">
        <v>70</v>
      </c>
      <c r="B73" s="10">
        <v>21183060</v>
      </c>
      <c r="C73" s="11" t="s">
        <v>113</v>
      </c>
      <c r="D73" s="95">
        <v>82.61</v>
      </c>
      <c r="E73" s="95">
        <v>55</v>
      </c>
      <c r="F73" s="95">
        <v>62</v>
      </c>
      <c r="G73" s="95">
        <v>68</v>
      </c>
      <c r="H73" s="95">
        <v>50</v>
      </c>
      <c r="I73" s="95">
        <v>81</v>
      </c>
      <c r="J73" s="9">
        <f t="shared" si="1"/>
        <v>75.227</v>
      </c>
      <c r="K73" s="94">
        <v>70</v>
      </c>
      <c r="L73" s="94">
        <v>2.79</v>
      </c>
      <c r="M73" s="99"/>
      <c r="N73" s="94" t="s">
        <v>19</v>
      </c>
      <c r="O73" s="99"/>
      <c r="P73" s="99"/>
    </row>
    <row r="74" ht="45" customHeight="1" spans="1:16">
      <c r="A74" s="94">
        <v>71</v>
      </c>
      <c r="B74" s="96">
        <v>21030097</v>
      </c>
      <c r="C74" s="98" t="s">
        <v>114</v>
      </c>
      <c r="D74" s="95">
        <v>82.55</v>
      </c>
      <c r="E74" s="95">
        <v>57</v>
      </c>
      <c r="F74" s="95">
        <v>60</v>
      </c>
      <c r="G74" s="95">
        <v>114</v>
      </c>
      <c r="H74" s="95">
        <v>54</v>
      </c>
      <c r="I74" s="95">
        <v>59</v>
      </c>
      <c r="J74" s="9">
        <f t="shared" si="1"/>
        <v>75.185</v>
      </c>
      <c r="K74" s="94">
        <v>71</v>
      </c>
      <c r="L74" s="94">
        <v>2.81</v>
      </c>
      <c r="M74" s="99"/>
      <c r="N74" s="94" t="s">
        <v>19</v>
      </c>
      <c r="O74" s="99"/>
      <c r="P74" s="99"/>
    </row>
    <row r="75" ht="45" customHeight="1" spans="1:16">
      <c r="A75" s="94">
        <v>72</v>
      </c>
      <c r="B75" s="104" t="s">
        <v>115</v>
      </c>
      <c r="C75" s="105" t="s">
        <v>116</v>
      </c>
      <c r="D75" s="95">
        <v>81.34</v>
      </c>
      <c r="E75" s="95">
        <v>71</v>
      </c>
      <c r="F75" s="95">
        <v>66</v>
      </c>
      <c r="G75" s="95">
        <v>28</v>
      </c>
      <c r="H75" s="95">
        <v>50</v>
      </c>
      <c r="I75" s="95">
        <v>81</v>
      </c>
      <c r="J75" s="9">
        <f t="shared" si="1"/>
        <v>75.138</v>
      </c>
      <c r="K75" s="94">
        <v>72</v>
      </c>
      <c r="L75" s="94">
        <v>2.42</v>
      </c>
      <c r="M75" s="99"/>
      <c r="N75" s="94" t="s">
        <v>19</v>
      </c>
      <c r="O75" s="99"/>
      <c r="P75" s="99"/>
    </row>
    <row r="76" ht="45" customHeight="1" spans="1:16">
      <c r="A76" s="94">
        <v>73</v>
      </c>
      <c r="B76" s="14">
        <v>21024078</v>
      </c>
      <c r="C76" s="15" t="s">
        <v>117</v>
      </c>
      <c r="D76" s="95">
        <v>82.23</v>
      </c>
      <c r="E76" s="95">
        <v>59</v>
      </c>
      <c r="F76" s="95">
        <v>62</v>
      </c>
      <c r="G76" s="95">
        <v>68</v>
      </c>
      <c r="H76" s="95">
        <v>50</v>
      </c>
      <c r="I76" s="95">
        <v>81</v>
      </c>
      <c r="J76" s="9">
        <f t="shared" si="1"/>
        <v>74.961</v>
      </c>
      <c r="K76" s="94">
        <v>73</v>
      </c>
      <c r="L76" s="94">
        <v>2.77</v>
      </c>
      <c r="M76" s="99"/>
      <c r="N76" s="94" t="s">
        <v>19</v>
      </c>
      <c r="O76" s="99"/>
      <c r="P76" s="99"/>
    </row>
    <row r="77" ht="45" customHeight="1" spans="1:16">
      <c r="A77" s="94">
        <v>74</v>
      </c>
      <c r="B77" s="14">
        <v>21030033</v>
      </c>
      <c r="C77" s="17" t="s">
        <v>118</v>
      </c>
      <c r="D77" s="95">
        <v>80.39</v>
      </c>
      <c r="E77" s="95">
        <v>83</v>
      </c>
      <c r="F77" s="95">
        <v>62</v>
      </c>
      <c r="G77" s="95">
        <v>68</v>
      </c>
      <c r="H77" s="95">
        <v>61</v>
      </c>
      <c r="I77" s="95">
        <v>23</v>
      </c>
      <c r="J77" s="9">
        <f t="shared" si="1"/>
        <v>74.773</v>
      </c>
      <c r="K77" s="94">
        <v>74</v>
      </c>
      <c r="L77" s="9">
        <v>2.43</v>
      </c>
      <c r="M77" s="99"/>
      <c r="N77" s="94" t="s">
        <v>19</v>
      </c>
      <c r="O77" s="99"/>
      <c r="P77" s="99"/>
    </row>
    <row r="78" ht="45" customHeight="1" spans="1:16">
      <c r="A78" s="94">
        <v>75</v>
      </c>
      <c r="B78" s="10">
        <v>21030073</v>
      </c>
      <c r="C78" s="11" t="s">
        <v>119</v>
      </c>
      <c r="D78" s="95">
        <v>79.7</v>
      </c>
      <c r="E78" s="95">
        <v>93</v>
      </c>
      <c r="F78" s="95">
        <v>67</v>
      </c>
      <c r="G78" s="95">
        <v>20</v>
      </c>
      <c r="H78" s="95">
        <v>54</v>
      </c>
      <c r="I78" s="95">
        <v>59</v>
      </c>
      <c r="J78" s="9">
        <f t="shared" si="1"/>
        <v>74.59</v>
      </c>
      <c r="K78" s="94">
        <v>75</v>
      </c>
      <c r="L78" s="94">
        <v>2.57</v>
      </c>
      <c r="M78" s="99"/>
      <c r="N78" s="94" t="s">
        <v>19</v>
      </c>
      <c r="O78" s="99"/>
      <c r="P78" s="99"/>
    </row>
    <row r="79" ht="45" customHeight="1" spans="1:16">
      <c r="A79" s="94">
        <v>76</v>
      </c>
      <c r="B79" s="96">
        <v>21030048</v>
      </c>
      <c r="C79" s="97" t="s">
        <v>120</v>
      </c>
      <c r="D79" s="95">
        <v>81.56</v>
      </c>
      <c r="E79" s="95">
        <v>69</v>
      </c>
      <c r="F79" s="95">
        <v>62</v>
      </c>
      <c r="G79" s="95">
        <v>68</v>
      </c>
      <c r="H79" s="95">
        <v>50</v>
      </c>
      <c r="I79" s="95">
        <v>81</v>
      </c>
      <c r="J79" s="9">
        <f t="shared" si="1"/>
        <v>74.492</v>
      </c>
      <c r="K79" s="94">
        <v>76</v>
      </c>
      <c r="L79" s="94">
        <v>2.71</v>
      </c>
      <c r="M79" s="99"/>
      <c r="N79" s="94" t="s">
        <v>19</v>
      </c>
      <c r="O79" s="99"/>
      <c r="P79" s="99"/>
    </row>
    <row r="80" ht="45" customHeight="1" spans="1:16">
      <c r="A80" s="94">
        <v>77</v>
      </c>
      <c r="B80" s="14" t="s">
        <v>121</v>
      </c>
      <c r="C80" s="15" t="s">
        <v>122</v>
      </c>
      <c r="D80" s="95">
        <v>80.8</v>
      </c>
      <c r="E80" s="95">
        <v>78</v>
      </c>
      <c r="F80" s="95">
        <v>64.5</v>
      </c>
      <c r="G80" s="95">
        <v>49</v>
      </c>
      <c r="H80" s="95">
        <v>50</v>
      </c>
      <c r="I80" s="95">
        <v>81</v>
      </c>
      <c r="J80" s="9">
        <f t="shared" si="1"/>
        <v>74.46</v>
      </c>
      <c r="K80" s="94">
        <v>77</v>
      </c>
      <c r="L80" s="9">
        <v>2.74</v>
      </c>
      <c r="M80" s="99"/>
      <c r="N80" s="94" t="s">
        <v>19</v>
      </c>
      <c r="O80" s="99"/>
      <c r="P80" s="99"/>
    </row>
    <row r="81" ht="45" customHeight="1" spans="1:16">
      <c r="A81" s="94">
        <v>78</v>
      </c>
      <c r="B81" s="10">
        <v>21030099</v>
      </c>
      <c r="C81" s="11" t="s">
        <v>123</v>
      </c>
      <c r="D81" s="95">
        <v>80.77</v>
      </c>
      <c r="E81" s="95">
        <v>79</v>
      </c>
      <c r="F81" s="95">
        <v>64</v>
      </c>
      <c r="G81" s="95">
        <v>50</v>
      </c>
      <c r="H81" s="95">
        <v>50</v>
      </c>
      <c r="I81" s="95">
        <v>81</v>
      </c>
      <c r="J81" s="9">
        <f t="shared" si="1"/>
        <v>74.339</v>
      </c>
      <c r="K81" s="94">
        <v>78</v>
      </c>
      <c r="L81" s="94">
        <v>2.53</v>
      </c>
      <c r="M81" s="99"/>
      <c r="N81" s="94" t="s">
        <v>19</v>
      </c>
      <c r="O81" s="99"/>
      <c r="P81" s="99"/>
    </row>
    <row r="82" ht="45" customHeight="1" spans="1:16">
      <c r="A82" s="94">
        <v>79</v>
      </c>
      <c r="B82" s="96">
        <v>21030016</v>
      </c>
      <c r="C82" s="98" t="s">
        <v>124</v>
      </c>
      <c r="D82" s="95">
        <v>81.87</v>
      </c>
      <c r="E82" s="95">
        <v>63</v>
      </c>
      <c r="F82" s="95">
        <v>60</v>
      </c>
      <c r="G82" s="95">
        <v>114</v>
      </c>
      <c r="H82" s="95">
        <v>50</v>
      </c>
      <c r="I82" s="95">
        <v>81</v>
      </c>
      <c r="J82" s="9">
        <f t="shared" si="1"/>
        <v>74.309</v>
      </c>
      <c r="K82" s="94">
        <v>79</v>
      </c>
      <c r="L82" s="94">
        <v>2.75</v>
      </c>
      <c r="M82" s="99"/>
      <c r="N82" s="94" t="s">
        <v>19</v>
      </c>
      <c r="O82" s="99"/>
      <c r="P82" s="99"/>
    </row>
    <row r="83" ht="45" customHeight="1" spans="1:16">
      <c r="A83" s="94">
        <v>80</v>
      </c>
      <c r="B83" s="104" t="s">
        <v>125</v>
      </c>
      <c r="C83" s="105" t="s">
        <v>126</v>
      </c>
      <c r="D83" s="95">
        <v>80.05</v>
      </c>
      <c r="E83" s="95">
        <v>87</v>
      </c>
      <c r="F83" s="95">
        <v>62.5</v>
      </c>
      <c r="G83" s="95">
        <v>66</v>
      </c>
      <c r="H83" s="95">
        <v>57</v>
      </c>
      <c r="I83" s="95">
        <v>41</v>
      </c>
      <c r="J83" s="9">
        <f t="shared" si="1"/>
        <v>74.235</v>
      </c>
      <c r="K83" s="94">
        <v>80</v>
      </c>
      <c r="L83" s="94">
        <v>2.54</v>
      </c>
      <c r="M83" s="99"/>
      <c r="N83" s="94" t="s">
        <v>19</v>
      </c>
      <c r="O83" s="99"/>
      <c r="P83" s="99"/>
    </row>
    <row r="84" ht="45" customHeight="1" spans="1:16">
      <c r="A84" s="94">
        <v>81</v>
      </c>
      <c r="B84" s="10">
        <v>21030025</v>
      </c>
      <c r="C84" s="11" t="s">
        <v>127</v>
      </c>
      <c r="D84" s="95">
        <v>80.03</v>
      </c>
      <c r="E84" s="95">
        <v>88</v>
      </c>
      <c r="F84" s="95">
        <v>64</v>
      </c>
      <c r="G84" s="95">
        <v>50</v>
      </c>
      <c r="H84" s="95">
        <v>54</v>
      </c>
      <c r="I84" s="95">
        <v>59</v>
      </c>
      <c r="J84" s="9">
        <f t="shared" si="1"/>
        <v>74.221</v>
      </c>
      <c r="K84" s="94">
        <v>81</v>
      </c>
      <c r="L84" s="94">
        <v>2.59</v>
      </c>
      <c r="M84" s="99"/>
      <c r="N84" s="94" t="s">
        <v>19</v>
      </c>
      <c r="O84" s="99"/>
      <c r="P84" s="99"/>
    </row>
    <row r="85" ht="45" customHeight="1" spans="1:16">
      <c r="A85" s="94">
        <v>82</v>
      </c>
      <c r="B85" s="10">
        <v>21030030</v>
      </c>
      <c r="C85" s="11" t="s">
        <v>128</v>
      </c>
      <c r="D85" s="95">
        <v>80.3</v>
      </c>
      <c r="E85" s="95">
        <v>84</v>
      </c>
      <c r="F85" s="95">
        <v>65</v>
      </c>
      <c r="G85" s="95">
        <v>41</v>
      </c>
      <c r="H85" s="95">
        <v>50</v>
      </c>
      <c r="I85" s="95">
        <v>81</v>
      </c>
      <c r="J85" s="9">
        <f t="shared" si="1"/>
        <v>74.21</v>
      </c>
      <c r="K85" s="94">
        <v>82</v>
      </c>
      <c r="L85" s="94">
        <v>2.89</v>
      </c>
      <c r="M85" s="99"/>
      <c r="N85" s="94" t="s">
        <v>66</v>
      </c>
      <c r="O85" s="99"/>
      <c r="P85" s="99"/>
    </row>
    <row r="86" ht="45" customHeight="1" spans="1:16">
      <c r="A86" s="94">
        <v>83</v>
      </c>
      <c r="B86" s="96">
        <v>21030092</v>
      </c>
      <c r="C86" s="97" t="s">
        <v>129</v>
      </c>
      <c r="D86" s="95">
        <v>81.61</v>
      </c>
      <c r="E86" s="95">
        <v>67</v>
      </c>
      <c r="F86" s="95">
        <v>60</v>
      </c>
      <c r="G86" s="95">
        <v>114</v>
      </c>
      <c r="H86" s="95">
        <v>50</v>
      </c>
      <c r="I86" s="95">
        <v>81</v>
      </c>
      <c r="J86" s="9">
        <f t="shared" si="1"/>
        <v>74.127</v>
      </c>
      <c r="K86" s="94">
        <v>83</v>
      </c>
      <c r="L86" s="94">
        <v>2.78</v>
      </c>
      <c r="M86" s="99"/>
      <c r="N86" s="94" t="s">
        <v>19</v>
      </c>
      <c r="O86" s="99"/>
      <c r="P86" s="99"/>
    </row>
    <row r="87" ht="45" customHeight="1" spans="1:16">
      <c r="A87" s="94">
        <v>84</v>
      </c>
      <c r="B87" s="14">
        <v>21030057</v>
      </c>
      <c r="C87" s="15" t="s">
        <v>130</v>
      </c>
      <c r="D87" s="95">
        <v>81.58</v>
      </c>
      <c r="E87" s="95">
        <v>68</v>
      </c>
      <c r="F87" s="95">
        <v>60</v>
      </c>
      <c r="G87" s="95">
        <v>114</v>
      </c>
      <c r="H87" s="95">
        <v>50</v>
      </c>
      <c r="I87" s="95">
        <v>81</v>
      </c>
      <c r="J87" s="9">
        <f t="shared" si="1"/>
        <v>74.106</v>
      </c>
      <c r="K87" s="94">
        <v>84</v>
      </c>
      <c r="L87" s="9">
        <v>2.77</v>
      </c>
      <c r="M87" s="99"/>
      <c r="N87" s="94" t="s">
        <v>19</v>
      </c>
      <c r="O87" s="99"/>
      <c r="P87" s="99"/>
    </row>
    <row r="88" ht="45" customHeight="1" spans="1:16">
      <c r="A88" s="94">
        <v>85</v>
      </c>
      <c r="B88" s="10">
        <v>21030029</v>
      </c>
      <c r="C88" s="11" t="s">
        <v>131</v>
      </c>
      <c r="D88" s="95">
        <v>80.98</v>
      </c>
      <c r="E88" s="95">
        <v>76</v>
      </c>
      <c r="F88" s="95">
        <v>62</v>
      </c>
      <c r="G88" s="95">
        <v>68</v>
      </c>
      <c r="H88" s="95">
        <v>50</v>
      </c>
      <c r="I88" s="95">
        <v>81</v>
      </c>
      <c r="J88" s="9">
        <f t="shared" si="1"/>
        <v>74.086</v>
      </c>
      <c r="K88" s="94">
        <v>85</v>
      </c>
      <c r="L88" s="94">
        <v>2.68</v>
      </c>
      <c r="M88" s="99"/>
      <c r="N88" s="94" t="s">
        <v>19</v>
      </c>
      <c r="O88" s="99"/>
      <c r="P88" s="99"/>
    </row>
    <row r="89" ht="45" customHeight="1" spans="1:16">
      <c r="A89" s="94">
        <v>86</v>
      </c>
      <c r="B89" s="104" t="s">
        <v>132</v>
      </c>
      <c r="C89" s="105" t="s">
        <v>133</v>
      </c>
      <c r="D89" s="95">
        <v>81.33</v>
      </c>
      <c r="E89" s="95">
        <v>72</v>
      </c>
      <c r="F89" s="95">
        <v>60</v>
      </c>
      <c r="G89" s="95">
        <v>114</v>
      </c>
      <c r="H89" s="95">
        <v>50</v>
      </c>
      <c r="I89" s="95">
        <v>81</v>
      </c>
      <c r="J89" s="9">
        <f t="shared" si="1"/>
        <v>73.931</v>
      </c>
      <c r="K89" s="94">
        <v>86</v>
      </c>
      <c r="L89" s="94">
        <v>2.73</v>
      </c>
      <c r="M89" s="99"/>
      <c r="N89" s="94" t="s">
        <v>19</v>
      </c>
      <c r="O89" s="99"/>
      <c r="P89" s="99"/>
    </row>
    <row r="90" ht="45" customHeight="1" spans="1:16">
      <c r="A90" s="94">
        <v>87</v>
      </c>
      <c r="B90" s="104" t="s">
        <v>134</v>
      </c>
      <c r="C90" s="105" t="s">
        <v>135</v>
      </c>
      <c r="D90" s="95">
        <v>78.52</v>
      </c>
      <c r="E90" s="95">
        <v>103</v>
      </c>
      <c r="F90" s="95">
        <v>66</v>
      </c>
      <c r="G90" s="95">
        <v>28</v>
      </c>
      <c r="H90" s="95">
        <v>56</v>
      </c>
      <c r="I90" s="95">
        <v>46</v>
      </c>
      <c r="J90" s="9">
        <f t="shared" si="1"/>
        <v>73.764</v>
      </c>
      <c r="K90" s="94">
        <v>87</v>
      </c>
      <c r="L90" s="94">
        <v>2.41</v>
      </c>
      <c r="M90" s="99"/>
      <c r="N90" s="94" t="s">
        <v>19</v>
      </c>
      <c r="O90" s="99"/>
      <c r="P90" s="99"/>
    </row>
    <row r="91" ht="45" customHeight="1" spans="1:16">
      <c r="A91" s="94">
        <v>88</v>
      </c>
      <c r="B91" s="96">
        <v>21030081</v>
      </c>
      <c r="C91" s="97" t="s">
        <v>136</v>
      </c>
      <c r="D91" s="95">
        <v>80.48</v>
      </c>
      <c r="E91" s="95">
        <v>82</v>
      </c>
      <c r="F91" s="95">
        <v>60</v>
      </c>
      <c r="G91" s="95">
        <v>114</v>
      </c>
      <c r="H91" s="95">
        <v>54</v>
      </c>
      <c r="I91" s="95">
        <v>59</v>
      </c>
      <c r="J91" s="9">
        <f t="shared" si="1"/>
        <v>73.736</v>
      </c>
      <c r="K91" s="94">
        <v>88</v>
      </c>
      <c r="L91" s="94">
        <v>2.73</v>
      </c>
      <c r="M91" s="99"/>
      <c r="N91" s="94" t="s">
        <v>19</v>
      </c>
      <c r="O91" s="99"/>
      <c r="P91" s="99"/>
    </row>
    <row r="92" ht="45" customHeight="1" spans="1:16">
      <c r="A92" s="94">
        <v>89</v>
      </c>
      <c r="B92" s="96">
        <v>21030085</v>
      </c>
      <c r="C92" s="97" t="s">
        <v>137</v>
      </c>
      <c r="D92" s="95">
        <v>81</v>
      </c>
      <c r="E92" s="95">
        <v>75</v>
      </c>
      <c r="F92" s="95">
        <v>60</v>
      </c>
      <c r="G92" s="95">
        <v>114</v>
      </c>
      <c r="H92" s="95">
        <v>50</v>
      </c>
      <c r="I92" s="95">
        <v>81</v>
      </c>
      <c r="J92" s="9">
        <f t="shared" si="1"/>
        <v>73.7</v>
      </c>
      <c r="K92" s="94">
        <v>89</v>
      </c>
      <c r="L92" s="94">
        <v>2.69</v>
      </c>
      <c r="M92" s="99"/>
      <c r="N92" s="94" t="s">
        <v>19</v>
      </c>
      <c r="O92" s="99"/>
      <c r="P92" s="99"/>
    </row>
    <row r="93" ht="45" customHeight="1" spans="1:16">
      <c r="A93" s="94">
        <v>90</v>
      </c>
      <c r="B93" s="14">
        <v>21030045</v>
      </c>
      <c r="C93" s="15" t="s">
        <v>138</v>
      </c>
      <c r="D93" s="95">
        <v>79.54</v>
      </c>
      <c r="E93" s="95">
        <v>95</v>
      </c>
      <c r="F93" s="95">
        <v>64</v>
      </c>
      <c r="G93" s="95">
        <v>50</v>
      </c>
      <c r="H93" s="95">
        <v>50</v>
      </c>
      <c r="I93" s="95">
        <v>81</v>
      </c>
      <c r="J93" s="9">
        <f t="shared" si="1"/>
        <v>73.478</v>
      </c>
      <c r="K93" s="94">
        <v>90</v>
      </c>
      <c r="L93" s="9">
        <v>2.48</v>
      </c>
      <c r="M93" s="99"/>
      <c r="N93" s="94" t="s">
        <v>19</v>
      </c>
      <c r="O93" s="99"/>
      <c r="P93" s="99"/>
    </row>
    <row r="94" ht="45" customHeight="1" spans="1:16">
      <c r="A94" s="94">
        <v>91</v>
      </c>
      <c r="B94" s="10">
        <v>21030012</v>
      </c>
      <c r="C94" s="11" t="s">
        <v>139</v>
      </c>
      <c r="D94" s="95">
        <v>80.21</v>
      </c>
      <c r="E94" s="95">
        <v>85</v>
      </c>
      <c r="F94" s="95">
        <v>61</v>
      </c>
      <c r="G94" s="95">
        <v>111</v>
      </c>
      <c r="H94" s="95">
        <v>51</v>
      </c>
      <c r="I94" s="95">
        <v>72</v>
      </c>
      <c r="J94" s="9">
        <f t="shared" si="1"/>
        <v>73.447</v>
      </c>
      <c r="K94" s="94">
        <v>91</v>
      </c>
      <c r="L94" s="94">
        <v>2.48</v>
      </c>
      <c r="M94" s="99"/>
      <c r="N94" s="94" t="s">
        <v>19</v>
      </c>
      <c r="O94" s="99"/>
      <c r="P94" s="99"/>
    </row>
    <row r="95" ht="45" customHeight="1" spans="1:16">
      <c r="A95" s="94">
        <v>92</v>
      </c>
      <c r="B95" s="104" t="s">
        <v>140</v>
      </c>
      <c r="C95" s="105" t="s">
        <v>141</v>
      </c>
      <c r="D95" s="95">
        <v>79.49</v>
      </c>
      <c r="E95" s="95">
        <v>96</v>
      </c>
      <c r="F95" s="95">
        <v>62</v>
      </c>
      <c r="G95" s="95">
        <v>68</v>
      </c>
      <c r="H95" s="95">
        <v>54</v>
      </c>
      <c r="I95" s="95">
        <v>59</v>
      </c>
      <c r="J95" s="9">
        <f t="shared" si="1"/>
        <v>73.443</v>
      </c>
      <c r="K95" s="94">
        <v>92</v>
      </c>
      <c r="L95" s="94">
        <v>2.47</v>
      </c>
      <c r="M95" s="99"/>
      <c r="N95" s="94" t="s">
        <v>19</v>
      </c>
      <c r="O95" s="99"/>
      <c r="P95" s="99"/>
    </row>
    <row r="96" ht="45" customHeight="1" spans="1:16">
      <c r="A96" s="94">
        <v>93</v>
      </c>
      <c r="B96" s="96">
        <v>21030031</v>
      </c>
      <c r="C96" s="98" t="s">
        <v>142</v>
      </c>
      <c r="D96" s="95">
        <v>80.19</v>
      </c>
      <c r="E96" s="95">
        <v>86</v>
      </c>
      <c r="F96" s="95">
        <v>60</v>
      </c>
      <c r="G96" s="95">
        <v>114</v>
      </c>
      <c r="H96" s="95">
        <v>51</v>
      </c>
      <c r="I96" s="95">
        <v>72</v>
      </c>
      <c r="J96" s="9">
        <f t="shared" si="1"/>
        <v>73.233</v>
      </c>
      <c r="K96" s="94">
        <v>93</v>
      </c>
      <c r="L96" s="94">
        <v>2.57</v>
      </c>
      <c r="M96" s="99"/>
      <c r="N96" s="94" t="s">
        <v>19</v>
      </c>
      <c r="O96" s="99"/>
      <c r="P96" s="99"/>
    </row>
    <row r="97" ht="45" customHeight="1" spans="1:16">
      <c r="A97" s="94">
        <v>94</v>
      </c>
      <c r="B97" s="14">
        <v>21030075</v>
      </c>
      <c r="C97" s="15" t="s">
        <v>143</v>
      </c>
      <c r="D97" s="95">
        <v>79.76</v>
      </c>
      <c r="E97" s="95">
        <v>90</v>
      </c>
      <c r="F97" s="95">
        <v>62</v>
      </c>
      <c r="G97" s="95">
        <v>68</v>
      </c>
      <c r="H97" s="95">
        <v>50</v>
      </c>
      <c r="I97" s="95">
        <v>81</v>
      </c>
      <c r="J97" s="9">
        <f t="shared" si="1"/>
        <v>73.232</v>
      </c>
      <c r="K97" s="94">
        <v>94</v>
      </c>
      <c r="L97" s="9">
        <v>2.51</v>
      </c>
      <c r="M97" s="99"/>
      <c r="N97" s="94" t="s">
        <v>19</v>
      </c>
      <c r="O97" s="99"/>
      <c r="P97" s="99"/>
    </row>
    <row r="98" ht="45" customHeight="1" spans="1:16">
      <c r="A98" s="94">
        <v>95</v>
      </c>
      <c r="B98" s="104" t="s">
        <v>144</v>
      </c>
      <c r="C98" s="105" t="s">
        <v>145</v>
      </c>
      <c r="D98" s="95">
        <v>79.71</v>
      </c>
      <c r="E98" s="95">
        <v>91</v>
      </c>
      <c r="F98" s="95">
        <v>62</v>
      </c>
      <c r="G98" s="95">
        <v>68</v>
      </c>
      <c r="H98" s="95">
        <v>50</v>
      </c>
      <c r="I98" s="95">
        <v>81</v>
      </c>
      <c r="J98" s="9">
        <f t="shared" si="1"/>
        <v>73.197</v>
      </c>
      <c r="K98" s="94">
        <v>95</v>
      </c>
      <c r="L98" s="94">
        <v>2.64</v>
      </c>
      <c r="M98" s="99"/>
      <c r="N98" s="94" t="s">
        <v>19</v>
      </c>
      <c r="O98" s="99"/>
      <c r="P98" s="99"/>
    </row>
    <row r="99" ht="45" customHeight="1" spans="1:16">
      <c r="A99" s="94">
        <v>96</v>
      </c>
      <c r="B99" s="10">
        <v>21030023</v>
      </c>
      <c r="C99" s="11" t="s">
        <v>146</v>
      </c>
      <c r="D99" s="95">
        <v>79.68</v>
      </c>
      <c r="E99" s="95">
        <v>94</v>
      </c>
      <c r="F99" s="95">
        <v>62</v>
      </c>
      <c r="G99" s="95">
        <v>68</v>
      </c>
      <c r="H99" s="95">
        <v>50</v>
      </c>
      <c r="I99" s="95">
        <v>81</v>
      </c>
      <c r="J99" s="9">
        <f t="shared" si="1"/>
        <v>73.176</v>
      </c>
      <c r="K99" s="94">
        <v>96</v>
      </c>
      <c r="L99" s="94">
        <v>2.51</v>
      </c>
      <c r="M99" s="99"/>
      <c r="N99" s="94" t="s">
        <v>19</v>
      </c>
      <c r="O99" s="99"/>
      <c r="P99" s="99"/>
    </row>
    <row r="100" ht="45" customHeight="1" spans="1:16">
      <c r="A100" s="94">
        <v>97</v>
      </c>
      <c r="B100" s="10">
        <v>21030024</v>
      </c>
      <c r="C100" s="11" t="s">
        <v>147</v>
      </c>
      <c r="D100" s="95">
        <v>78.74</v>
      </c>
      <c r="E100" s="95">
        <v>102</v>
      </c>
      <c r="F100" s="95">
        <v>62</v>
      </c>
      <c r="G100" s="95">
        <v>68</v>
      </c>
      <c r="H100" s="95">
        <v>56</v>
      </c>
      <c r="I100" s="95">
        <v>46</v>
      </c>
      <c r="J100" s="9">
        <f t="shared" si="1"/>
        <v>73.118</v>
      </c>
      <c r="K100" s="94">
        <v>97</v>
      </c>
      <c r="L100" s="94">
        <v>2.38</v>
      </c>
      <c r="M100" s="99"/>
      <c r="N100" s="94" t="s">
        <v>19</v>
      </c>
      <c r="O100" s="99"/>
      <c r="P100" s="99"/>
    </row>
    <row r="101" ht="45" customHeight="1" spans="1:16">
      <c r="A101" s="94">
        <v>98</v>
      </c>
      <c r="B101" s="104" t="s">
        <v>148</v>
      </c>
      <c r="C101" s="105" t="s">
        <v>149</v>
      </c>
      <c r="D101" s="95">
        <v>78.94</v>
      </c>
      <c r="E101" s="95">
        <v>100</v>
      </c>
      <c r="F101" s="95">
        <v>64</v>
      </c>
      <c r="G101" s="95">
        <v>50</v>
      </c>
      <c r="H101" s="95">
        <v>50</v>
      </c>
      <c r="I101" s="95">
        <v>81</v>
      </c>
      <c r="J101" s="9">
        <f t="shared" si="1"/>
        <v>73.058</v>
      </c>
      <c r="K101" s="94">
        <v>98</v>
      </c>
      <c r="L101" s="94">
        <v>2.53</v>
      </c>
      <c r="M101" s="99"/>
      <c r="N101" s="94" t="s">
        <v>66</v>
      </c>
      <c r="O101" s="99"/>
      <c r="P101" s="99"/>
    </row>
    <row r="102" ht="45" customHeight="1" spans="1:16">
      <c r="A102" s="94">
        <v>99</v>
      </c>
      <c r="B102" s="104" t="s">
        <v>150</v>
      </c>
      <c r="C102" s="105" t="s">
        <v>151</v>
      </c>
      <c r="D102" s="95">
        <v>79.97</v>
      </c>
      <c r="E102" s="95">
        <v>89</v>
      </c>
      <c r="F102" s="95">
        <v>60</v>
      </c>
      <c r="G102" s="95">
        <v>114</v>
      </c>
      <c r="H102" s="95">
        <v>50</v>
      </c>
      <c r="I102" s="95">
        <v>81</v>
      </c>
      <c r="J102" s="9">
        <f t="shared" si="1"/>
        <v>72.979</v>
      </c>
      <c r="K102" s="94">
        <v>99</v>
      </c>
      <c r="L102" s="94">
        <v>2.55</v>
      </c>
      <c r="M102" s="99"/>
      <c r="N102" s="94" t="s">
        <v>19</v>
      </c>
      <c r="O102" s="99"/>
      <c r="P102" s="99"/>
    </row>
    <row r="103" ht="45" customHeight="1" spans="1:16">
      <c r="A103" s="94">
        <v>100</v>
      </c>
      <c r="B103" s="96">
        <v>21030022</v>
      </c>
      <c r="C103" s="98" t="s">
        <v>152</v>
      </c>
      <c r="D103" s="95">
        <v>79.19</v>
      </c>
      <c r="E103" s="95">
        <v>99</v>
      </c>
      <c r="F103" s="95">
        <v>62</v>
      </c>
      <c r="G103" s="95">
        <v>68</v>
      </c>
      <c r="H103" s="95">
        <v>51</v>
      </c>
      <c r="I103" s="95">
        <v>72</v>
      </c>
      <c r="J103" s="9">
        <f t="shared" si="1"/>
        <v>72.933</v>
      </c>
      <c r="K103" s="94">
        <v>100</v>
      </c>
      <c r="L103" s="94">
        <v>2.48</v>
      </c>
      <c r="M103" s="99"/>
      <c r="N103" s="94" t="s">
        <v>19</v>
      </c>
      <c r="O103" s="99"/>
      <c r="P103" s="99"/>
    </row>
    <row r="104" ht="45" customHeight="1" spans="1:16">
      <c r="A104" s="94">
        <v>101</v>
      </c>
      <c r="B104" s="96">
        <v>21030109</v>
      </c>
      <c r="C104" s="97" t="s">
        <v>153</v>
      </c>
      <c r="D104" s="95">
        <v>79.26</v>
      </c>
      <c r="E104" s="95">
        <v>97</v>
      </c>
      <c r="F104" s="95">
        <v>62</v>
      </c>
      <c r="G104" s="95">
        <v>68</v>
      </c>
      <c r="H104" s="95">
        <v>50</v>
      </c>
      <c r="I104" s="95">
        <v>81</v>
      </c>
      <c r="J104" s="9">
        <f t="shared" si="1"/>
        <v>72.882</v>
      </c>
      <c r="K104" s="94">
        <v>101</v>
      </c>
      <c r="L104" s="94">
        <v>2.53</v>
      </c>
      <c r="M104" s="99"/>
      <c r="N104" s="94" t="s">
        <v>19</v>
      </c>
      <c r="O104" s="99"/>
      <c r="P104" s="99"/>
    </row>
    <row r="105" ht="45" customHeight="1" spans="1:16">
      <c r="A105" s="94">
        <v>102</v>
      </c>
      <c r="B105" s="10">
        <v>21030041</v>
      </c>
      <c r="C105" s="11" t="s">
        <v>154</v>
      </c>
      <c r="D105" s="95">
        <v>79.2</v>
      </c>
      <c r="E105" s="95">
        <v>98</v>
      </c>
      <c r="F105" s="95">
        <v>62</v>
      </c>
      <c r="G105" s="95">
        <v>68</v>
      </c>
      <c r="H105" s="95">
        <v>50</v>
      </c>
      <c r="I105" s="95">
        <v>81</v>
      </c>
      <c r="J105" s="9">
        <f t="shared" si="1"/>
        <v>72.84</v>
      </c>
      <c r="K105" s="94">
        <v>102</v>
      </c>
      <c r="L105" s="94">
        <v>2.5</v>
      </c>
      <c r="M105" s="99"/>
      <c r="N105" s="94" t="s">
        <v>66</v>
      </c>
      <c r="O105" s="99"/>
      <c r="P105" s="99"/>
    </row>
    <row r="106" ht="45" customHeight="1" spans="1:16">
      <c r="A106" s="94">
        <v>103</v>
      </c>
      <c r="B106" s="14">
        <v>21030093</v>
      </c>
      <c r="C106" s="15" t="s">
        <v>155</v>
      </c>
      <c r="D106" s="95">
        <v>77.77</v>
      </c>
      <c r="E106" s="95">
        <v>111</v>
      </c>
      <c r="F106" s="95">
        <v>64</v>
      </c>
      <c r="G106" s="95">
        <v>50</v>
      </c>
      <c r="H106" s="95">
        <v>56</v>
      </c>
      <c r="I106" s="95">
        <v>46</v>
      </c>
      <c r="J106" s="9">
        <f t="shared" si="1"/>
        <v>72.839</v>
      </c>
      <c r="K106" s="94">
        <v>103</v>
      </c>
      <c r="L106" s="9">
        <v>2.5</v>
      </c>
      <c r="M106" s="99"/>
      <c r="N106" s="94" t="s">
        <v>19</v>
      </c>
      <c r="O106" s="99"/>
      <c r="P106" s="99"/>
    </row>
    <row r="107" ht="45" customHeight="1" spans="1:16">
      <c r="A107" s="94">
        <v>104</v>
      </c>
      <c r="B107" s="96">
        <v>21030017</v>
      </c>
      <c r="C107" s="97" t="s">
        <v>156</v>
      </c>
      <c r="D107" s="95">
        <v>78.89</v>
      </c>
      <c r="E107" s="95">
        <v>101</v>
      </c>
      <c r="F107" s="95">
        <v>61</v>
      </c>
      <c r="G107" s="95">
        <v>111</v>
      </c>
      <c r="H107" s="95">
        <v>52</v>
      </c>
      <c r="I107" s="95">
        <v>71</v>
      </c>
      <c r="J107" s="9">
        <f t="shared" si="1"/>
        <v>72.623</v>
      </c>
      <c r="K107" s="94">
        <v>104</v>
      </c>
      <c r="L107" s="94">
        <v>2.42</v>
      </c>
      <c r="M107" s="99"/>
      <c r="N107" s="94" t="s">
        <v>19</v>
      </c>
      <c r="O107" s="99"/>
      <c r="P107" s="99"/>
    </row>
    <row r="108" ht="45" customHeight="1" spans="1:16">
      <c r="A108" s="94">
        <v>105</v>
      </c>
      <c r="B108" s="104" t="s">
        <v>157</v>
      </c>
      <c r="C108" s="105" t="s">
        <v>158</v>
      </c>
      <c r="D108" s="95">
        <v>78.4</v>
      </c>
      <c r="E108" s="95">
        <v>104</v>
      </c>
      <c r="F108" s="95">
        <v>62</v>
      </c>
      <c r="G108" s="95">
        <v>68</v>
      </c>
      <c r="H108" s="95">
        <v>50</v>
      </c>
      <c r="I108" s="95">
        <v>81</v>
      </c>
      <c r="J108" s="9">
        <f t="shared" si="1"/>
        <v>72.28</v>
      </c>
      <c r="K108" s="94">
        <v>105</v>
      </c>
      <c r="L108" s="94">
        <v>2.5</v>
      </c>
      <c r="M108" s="99"/>
      <c r="N108" s="94" t="s">
        <v>19</v>
      </c>
      <c r="O108" s="99"/>
      <c r="P108" s="99"/>
    </row>
    <row r="109" ht="45" customHeight="1" spans="1:16">
      <c r="A109" s="94">
        <v>106</v>
      </c>
      <c r="B109" s="10">
        <v>21030059</v>
      </c>
      <c r="C109" s="11" t="s">
        <v>159</v>
      </c>
      <c r="D109" s="95">
        <v>78.35</v>
      </c>
      <c r="E109" s="95">
        <v>105</v>
      </c>
      <c r="F109" s="95">
        <v>62</v>
      </c>
      <c r="G109" s="95">
        <v>68</v>
      </c>
      <c r="H109" s="95">
        <v>50</v>
      </c>
      <c r="I109" s="95">
        <v>81</v>
      </c>
      <c r="J109" s="9">
        <f t="shared" si="1"/>
        <v>72.245</v>
      </c>
      <c r="K109" s="94">
        <v>106</v>
      </c>
      <c r="L109" s="94">
        <v>2.44</v>
      </c>
      <c r="M109" s="99"/>
      <c r="N109" s="94" t="s">
        <v>19</v>
      </c>
      <c r="O109" s="99"/>
      <c r="P109" s="99"/>
    </row>
    <row r="110" ht="45" customHeight="1" spans="1:16">
      <c r="A110" s="94">
        <v>107</v>
      </c>
      <c r="B110" s="10">
        <v>21030011</v>
      </c>
      <c r="C110" s="11" t="s">
        <v>160</v>
      </c>
      <c r="D110" s="95">
        <v>78.34</v>
      </c>
      <c r="E110" s="95">
        <v>106</v>
      </c>
      <c r="F110" s="95">
        <v>62</v>
      </c>
      <c r="G110" s="95">
        <v>68</v>
      </c>
      <c r="H110" s="95">
        <v>50</v>
      </c>
      <c r="I110" s="95">
        <v>81</v>
      </c>
      <c r="J110" s="9">
        <f t="shared" si="1"/>
        <v>72.238</v>
      </c>
      <c r="K110" s="94">
        <v>107</v>
      </c>
      <c r="L110" s="94">
        <v>2.34</v>
      </c>
      <c r="M110" s="99"/>
      <c r="N110" s="94" t="s">
        <v>19</v>
      </c>
      <c r="O110" s="99"/>
      <c r="P110" s="99"/>
    </row>
    <row r="111" ht="45" customHeight="1" spans="1:16">
      <c r="A111" s="94">
        <v>108</v>
      </c>
      <c r="B111" s="10">
        <v>21030130</v>
      </c>
      <c r="C111" s="11" t="s">
        <v>161</v>
      </c>
      <c r="D111" s="95">
        <v>78.12</v>
      </c>
      <c r="E111" s="95">
        <v>108</v>
      </c>
      <c r="F111" s="95">
        <v>62</v>
      </c>
      <c r="G111" s="95">
        <v>68</v>
      </c>
      <c r="H111" s="95">
        <v>50</v>
      </c>
      <c r="I111" s="95">
        <v>81</v>
      </c>
      <c r="J111" s="9">
        <f t="shared" si="1"/>
        <v>72.084</v>
      </c>
      <c r="K111" s="94">
        <v>108</v>
      </c>
      <c r="L111" s="94">
        <v>2.37</v>
      </c>
      <c r="M111" s="99"/>
      <c r="N111" s="94" t="s">
        <v>66</v>
      </c>
      <c r="O111" s="99"/>
      <c r="P111" s="99"/>
    </row>
    <row r="112" ht="45" customHeight="1" spans="1:16">
      <c r="A112" s="94">
        <v>109</v>
      </c>
      <c r="B112" s="10">
        <v>21030083</v>
      </c>
      <c r="C112" s="11" t="s">
        <v>162</v>
      </c>
      <c r="D112" s="95">
        <v>77.83</v>
      </c>
      <c r="E112" s="95">
        <v>110</v>
      </c>
      <c r="F112" s="95">
        <v>62</v>
      </c>
      <c r="G112" s="95">
        <v>68</v>
      </c>
      <c r="H112" s="95">
        <v>51</v>
      </c>
      <c r="I112" s="95">
        <v>72</v>
      </c>
      <c r="J112" s="9">
        <f t="shared" si="1"/>
        <v>71.981</v>
      </c>
      <c r="K112" s="94">
        <v>109</v>
      </c>
      <c r="L112" s="94">
        <v>2.2</v>
      </c>
      <c r="M112" s="99"/>
      <c r="N112" s="94" t="s">
        <v>19</v>
      </c>
      <c r="O112" s="99"/>
      <c r="P112" s="99"/>
    </row>
    <row r="113" ht="45" customHeight="1" spans="1:16">
      <c r="A113" s="94">
        <v>110</v>
      </c>
      <c r="B113" s="14">
        <v>21030021</v>
      </c>
      <c r="C113" s="15" t="s">
        <v>163</v>
      </c>
      <c r="D113" s="95">
        <v>76.24</v>
      </c>
      <c r="E113" s="95">
        <v>117</v>
      </c>
      <c r="F113" s="95">
        <v>65</v>
      </c>
      <c r="G113" s="95">
        <v>41</v>
      </c>
      <c r="H113" s="95">
        <v>55</v>
      </c>
      <c r="I113" s="95">
        <v>55</v>
      </c>
      <c r="J113" s="9">
        <f t="shared" si="1"/>
        <v>71.868</v>
      </c>
      <c r="K113" s="94">
        <v>110</v>
      </c>
      <c r="L113" s="9">
        <v>2.14</v>
      </c>
      <c r="M113" s="99"/>
      <c r="N113" s="94" t="s">
        <v>66</v>
      </c>
      <c r="O113" s="99"/>
      <c r="P113" s="99"/>
    </row>
    <row r="114" ht="45" customHeight="1" spans="1:16">
      <c r="A114" s="94">
        <v>111</v>
      </c>
      <c r="B114" s="104" t="s">
        <v>164</v>
      </c>
      <c r="C114" s="105" t="s">
        <v>165</v>
      </c>
      <c r="D114" s="95">
        <v>78.22</v>
      </c>
      <c r="E114" s="95">
        <v>107</v>
      </c>
      <c r="F114" s="95">
        <v>60</v>
      </c>
      <c r="G114" s="95">
        <v>114</v>
      </c>
      <c r="H114" s="95">
        <v>50</v>
      </c>
      <c r="I114" s="95">
        <v>81</v>
      </c>
      <c r="J114" s="9">
        <f t="shared" si="1"/>
        <v>71.754</v>
      </c>
      <c r="K114" s="94">
        <v>111</v>
      </c>
      <c r="L114" s="94">
        <v>2.38</v>
      </c>
      <c r="M114" s="99"/>
      <c r="N114" s="94" t="s">
        <v>19</v>
      </c>
      <c r="O114" s="99"/>
      <c r="P114" s="99"/>
    </row>
    <row r="115" ht="45" customHeight="1" spans="1:16">
      <c r="A115" s="94">
        <v>112</v>
      </c>
      <c r="B115" s="96">
        <v>21030018</v>
      </c>
      <c r="C115" s="98" t="s">
        <v>166</v>
      </c>
      <c r="D115" s="95">
        <v>77.97</v>
      </c>
      <c r="E115" s="95">
        <v>109</v>
      </c>
      <c r="F115" s="95">
        <v>60</v>
      </c>
      <c r="G115" s="95">
        <v>114</v>
      </c>
      <c r="H115" s="95">
        <v>50</v>
      </c>
      <c r="I115" s="95">
        <v>81</v>
      </c>
      <c r="J115" s="9">
        <f t="shared" si="1"/>
        <v>71.579</v>
      </c>
      <c r="K115" s="94">
        <v>112</v>
      </c>
      <c r="L115" s="94">
        <v>2.5</v>
      </c>
      <c r="M115" s="99"/>
      <c r="N115" s="94" t="s">
        <v>19</v>
      </c>
      <c r="O115" s="99"/>
      <c r="P115" s="99"/>
    </row>
    <row r="116" ht="45" customHeight="1" spans="1:16">
      <c r="A116" s="94">
        <v>113</v>
      </c>
      <c r="B116" s="96">
        <v>21030113</v>
      </c>
      <c r="C116" s="98" t="s">
        <v>167</v>
      </c>
      <c r="D116" s="95">
        <v>77.35</v>
      </c>
      <c r="E116" s="95">
        <v>113</v>
      </c>
      <c r="F116" s="95">
        <v>60</v>
      </c>
      <c r="G116" s="95">
        <v>114</v>
      </c>
      <c r="H116" s="95">
        <v>54</v>
      </c>
      <c r="I116" s="95">
        <v>59</v>
      </c>
      <c r="J116" s="9">
        <f t="shared" si="1"/>
        <v>71.545</v>
      </c>
      <c r="K116" s="94">
        <v>113</v>
      </c>
      <c r="L116" s="94">
        <v>1.95</v>
      </c>
      <c r="M116" s="99"/>
      <c r="N116" s="94" t="s">
        <v>66</v>
      </c>
      <c r="O116" s="99"/>
      <c r="P116" s="99"/>
    </row>
    <row r="117" ht="45" customHeight="1" spans="1:16">
      <c r="A117" s="94">
        <v>114</v>
      </c>
      <c r="B117" s="96">
        <v>21030053</v>
      </c>
      <c r="C117" s="97" t="s">
        <v>168</v>
      </c>
      <c r="D117" s="95">
        <v>77.74</v>
      </c>
      <c r="E117" s="95">
        <v>112</v>
      </c>
      <c r="F117" s="95">
        <v>60</v>
      </c>
      <c r="G117" s="95">
        <v>114</v>
      </c>
      <c r="H117" s="95">
        <v>50</v>
      </c>
      <c r="I117" s="95">
        <v>81</v>
      </c>
      <c r="J117" s="9">
        <f t="shared" si="1"/>
        <v>71.418</v>
      </c>
      <c r="K117" s="94">
        <v>114</v>
      </c>
      <c r="L117" s="94">
        <v>2.23</v>
      </c>
      <c r="M117" s="99"/>
      <c r="N117" s="94" t="s">
        <v>19</v>
      </c>
      <c r="O117" s="99"/>
      <c r="P117" s="99"/>
    </row>
    <row r="118" ht="45" customHeight="1" spans="1:16">
      <c r="A118" s="94">
        <v>115</v>
      </c>
      <c r="B118" s="104" t="s">
        <v>169</v>
      </c>
      <c r="C118" s="105" t="s">
        <v>170</v>
      </c>
      <c r="D118" s="95">
        <v>76.48</v>
      </c>
      <c r="E118" s="95">
        <v>115</v>
      </c>
      <c r="F118" s="95">
        <v>62</v>
      </c>
      <c r="G118" s="95">
        <v>68</v>
      </c>
      <c r="H118" s="95">
        <v>50</v>
      </c>
      <c r="I118" s="95">
        <v>81</v>
      </c>
      <c r="J118" s="9">
        <f t="shared" si="1"/>
        <v>70.936</v>
      </c>
      <c r="K118" s="94">
        <v>115</v>
      </c>
      <c r="L118" s="94">
        <v>2.28</v>
      </c>
      <c r="M118" s="99"/>
      <c r="N118" s="94" t="s">
        <v>19</v>
      </c>
      <c r="O118" s="99"/>
      <c r="P118" s="99"/>
    </row>
    <row r="119" ht="45" customHeight="1" spans="1:16">
      <c r="A119" s="94">
        <v>116</v>
      </c>
      <c r="B119" s="10">
        <v>21030054</v>
      </c>
      <c r="C119" s="11" t="s">
        <v>171</v>
      </c>
      <c r="D119" s="95">
        <v>76.41</v>
      </c>
      <c r="E119" s="95">
        <v>116</v>
      </c>
      <c r="F119" s="95">
        <v>62</v>
      </c>
      <c r="G119" s="95">
        <v>68</v>
      </c>
      <c r="H119" s="95">
        <v>50</v>
      </c>
      <c r="I119" s="95">
        <v>81</v>
      </c>
      <c r="J119" s="9">
        <f t="shared" si="1"/>
        <v>70.887</v>
      </c>
      <c r="K119" s="94">
        <v>116</v>
      </c>
      <c r="L119" s="94">
        <v>2.21</v>
      </c>
      <c r="M119" s="99"/>
      <c r="N119" s="94" t="s">
        <v>66</v>
      </c>
      <c r="O119" s="99"/>
      <c r="P119" s="99"/>
    </row>
    <row r="120" ht="45" customHeight="1" spans="1:16">
      <c r="A120" s="94">
        <v>117</v>
      </c>
      <c r="B120" s="96">
        <v>21002017</v>
      </c>
      <c r="C120" s="98" t="s">
        <v>172</v>
      </c>
      <c r="D120" s="95">
        <v>76.86</v>
      </c>
      <c r="E120" s="95">
        <v>114</v>
      </c>
      <c r="F120" s="95">
        <v>60</v>
      </c>
      <c r="G120" s="95">
        <v>114</v>
      </c>
      <c r="H120" s="95">
        <v>50</v>
      </c>
      <c r="I120" s="95">
        <v>81</v>
      </c>
      <c r="J120" s="9">
        <f t="shared" si="1"/>
        <v>70.802</v>
      </c>
      <c r="K120" s="94">
        <v>117</v>
      </c>
      <c r="L120" s="94">
        <v>2.2</v>
      </c>
      <c r="M120" s="99"/>
      <c r="N120" s="94" t="s">
        <v>19</v>
      </c>
      <c r="O120" s="99"/>
      <c r="P120" s="99"/>
    </row>
    <row r="121" ht="45" customHeight="1" spans="1:16">
      <c r="A121" s="94">
        <v>118</v>
      </c>
      <c r="B121" s="104" t="s">
        <v>173</v>
      </c>
      <c r="C121" s="105" t="s">
        <v>174</v>
      </c>
      <c r="D121" s="95">
        <v>74.32</v>
      </c>
      <c r="E121" s="95">
        <v>127</v>
      </c>
      <c r="F121" s="95">
        <v>62</v>
      </c>
      <c r="G121" s="95">
        <v>68</v>
      </c>
      <c r="H121" s="95">
        <v>62</v>
      </c>
      <c r="I121" s="95">
        <v>19</v>
      </c>
      <c r="J121" s="9">
        <f t="shared" si="1"/>
        <v>70.624</v>
      </c>
      <c r="K121" s="94">
        <v>118</v>
      </c>
      <c r="L121" s="94">
        <v>1.93</v>
      </c>
      <c r="M121" s="99"/>
      <c r="N121" s="94" t="s">
        <v>66</v>
      </c>
      <c r="O121" s="99"/>
      <c r="P121" s="99"/>
    </row>
    <row r="122" ht="45" customHeight="1" spans="1:16">
      <c r="A122" s="94">
        <v>119</v>
      </c>
      <c r="B122" s="104" t="s">
        <v>175</v>
      </c>
      <c r="C122" s="105" t="s">
        <v>176</v>
      </c>
      <c r="D122" s="95">
        <v>75.79</v>
      </c>
      <c r="E122" s="95">
        <v>118</v>
      </c>
      <c r="F122" s="95">
        <v>62</v>
      </c>
      <c r="G122" s="95">
        <v>68</v>
      </c>
      <c r="H122" s="95">
        <v>50</v>
      </c>
      <c r="I122" s="95">
        <v>81</v>
      </c>
      <c r="J122" s="9">
        <f t="shared" si="1"/>
        <v>70.453</v>
      </c>
      <c r="K122" s="94">
        <v>119</v>
      </c>
      <c r="L122" s="94">
        <v>2.17</v>
      </c>
      <c r="M122" s="99"/>
      <c r="N122" s="94" t="s">
        <v>66</v>
      </c>
      <c r="O122" s="99"/>
      <c r="P122" s="99"/>
    </row>
    <row r="123" ht="45" customHeight="1" spans="1:16">
      <c r="A123" s="94">
        <v>120</v>
      </c>
      <c r="B123" s="14">
        <v>21030110</v>
      </c>
      <c r="C123" s="15" t="s">
        <v>177</v>
      </c>
      <c r="D123" s="95">
        <v>75.74</v>
      </c>
      <c r="E123" s="95">
        <v>119</v>
      </c>
      <c r="F123" s="95">
        <v>62</v>
      </c>
      <c r="G123" s="95">
        <v>68</v>
      </c>
      <c r="H123" s="95">
        <v>50</v>
      </c>
      <c r="I123" s="95">
        <v>81</v>
      </c>
      <c r="J123" s="9">
        <f t="shared" si="1"/>
        <v>70.418</v>
      </c>
      <c r="K123" s="94">
        <v>120</v>
      </c>
      <c r="L123" s="9">
        <v>2.11</v>
      </c>
      <c r="M123" s="99"/>
      <c r="N123" s="94" t="s">
        <v>19</v>
      </c>
      <c r="O123" s="99"/>
      <c r="P123" s="99"/>
    </row>
    <row r="124" ht="45" customHeight="1" spans="1:16">
      <c r="A124" s="94">
        <v>121</v>
      </c>
      <c r="B124" s="10">
        <v>20030036</v>
      </c>
      <c r="C124" s="11" t="s">
        <v>178</v>
      </c>
      <c r="D124" s="95">
        <v>75.27</v>
      </c>
      <c r="E124" s="95">
        <v>120</v>
      </c>
      <c r="F124" s="95">
        <v>62</v>
      </c>
      <c r="G124" s="95">
        <v>68</v>
      </c>
      <c r="H124" s="95">
        <v>50</v>
      </c>
      <c r="I124" s="95">
        <v>81</v>
      </c>
      <c r="J124" s="9">
        <f t="shared" si="1"/>
        <v>70.089</v>
      </c>
      <c r="K124" s="94">
        <v>121</v>
      </c>
      <c r="L124" s="94">
        <v>2.34</v>
      </c>
      <c r="M124" s="99"/>
      <c r="N124" s="94" t="s">
        <v>66</v>
      </c>
      <c r="O124" s="99"/>
      <c r="P124" s="99"/>
    </row>
    <row r="125" ht="45" customHeight="1" spans="1:16">
      <c r="A125" s="94">
        <v>122</v>
      </c>
      <c r="B125" s="10">
        <v>21030126</v>
      </c>
      <c r="C125" s="11" t="s">
        <v>179</v>
      </c>
      <c r="D125" s="95">
        <v>74.99</v>
      </c>
      <c r="E125" s="95">
        <v>122</v>
      </c>
      <c r="F125" s="95">
        <v>62</v>
      </c>
      <c r="G125" s="95">
        <v>68</v>
      </c>
      <c r="H125" s="95">
        <v>51</v>
      </c>
      <c r="I125" s="95">
        <v>72</v>
      </c>
      <c r="J125" s="9">
        <f t="shared" si="1"/>
        <v>69.993</v>
      </c>
      <c r="K125" s="94">
        <v>122</v>
      </c>
      <c r="L125" s="94">
        <v>2.04</v>
      </c>
      <c r="M125" s="99"/>
      <c r="N125" s="94" t="s">
        <v>19</v>
      </c>
      <c r="O125" s="99"/>
      <c r="P125" s="99"/>
    </row>
    <row r="126" ht="45" customHeight="1" spans="1:16">
      <c r="A126" s="94">
        <v>123</v>
      </c>
      <c r="B126" s="104" t="s">
        <v>180</v>
      </c>
      <c r="C126" s="105" t="s">
        <v>181</v>
      </c>
      <c r="D126" s="95">
        <v>73.97</v>
      </c>
      <c r="E126" s="95">
        <v>128</v>
      </c>
      <c r="F126" s="95">
        <v>62</v>
      </c>
      <c r="G126" s="95">
        <v>68</v>
      </c>
      <c r="H126" s="95">
        <v>55</v>
      </c>
      <c r="I126" s="95">
        <v>55</v>
      </c>
      <c r="J126" s="9">
        <f t="shared" si="1"/>
        <v>69.679</v>
      </c>
      <c r="K126" s="94">
        <v>123</v>
      </c>
      <c r="L126" s="94">
        <v>2</v>
      </c>
      <c r="M126" s="99"/>
      <c r="N126" s="94" t="s">
        <v>19</v>
      </c>
      <c r="O126" s="99"/>
      <c r="P126" s="99"/>
    </row>
    <row r="127" ht="45" customHeight="1" spans="1:16">
      <c r="A127" s="94">
        <v>124</v>
      </c>
      <c r="B127" s="96">
        <v>21030114</v>
      </c>
      <c r="C127" s="98" t="s">
        <v>182</v>
      </c>
      <c r="D127" s="95">
        <v>75.13</v>
      </c>
      <c r="E127" s="95">
        <v>121</v>
      </c>
      <c r="F127" s="95">
        <v>60</v>
      </c>
      <c r="G127" s="95">
        <v>114</v>
      </c>
      <c r="H127" s="95">
        <v>50</v>
      </c>
      <c r="I127" s="95">
        <v>81</v>
      </c>
      <c r="J127" s="9">
        <f t="shared" si="1"/>
        <v>69.591</v>
      </c>
      <c r="K127" s="94">
        <v>124</v>
      </c>
      <c r="L127" s="94">
        <v>2.06</v>
      </c>
      <c r="M127" s="99"/>
      <c r="N127" s="94" t="s">
        <v>66</v>
      </c>
      <c r="O127" s="99"/>
      <c r="P127" s="99"/>
    </row>
    <row r="128" ht="45" customHeight="1" spans="1:16">
      <c r="A128" s="94">
        <v>125</v>
      </c>
      <c r="B128" s="15" t="s">
        <v>183</v>
      </c>
      <c r="C128" s="15" t="s">
        <v>184</v>
      </c>
      <c r="D128" s="95">
        <v>74.85</v>
      </c>
      <c r="E128" s="95">
        <v>123</v>
      </c>
      <c r="F128" s="95">
        <v>60</v>
      </c>
      <c r="G128" s="95">
        <v>114</v>
      </c>
      <c r="H128" s="95">
        <v>50</v>
      </c>
      <c r="I128" s="95">
        <v>81</v>
      </c>
      <c r="J128" s="9">
        <f t="shared" si="1"/>
        <v>69.395</v>
      </c>
      <c r="K128" s="94">
        <v>125</v>
      </c>
      <c r="L128" s="9">
        <v>2.24</v>
      </c>
      <c r="M128" s="99"/>
      <c r="N128" s="94" t="s">
        <v>66</v>
      </c>
      <c r="O128" s="99"/>
      <c r="P128" s="99"/>
    </row>
    <row r="129" ht="45" customHeight="1" spans="1:16">
      <c r="A129" s="94">
        <v>126</v>
      </c>
      <c r="B129" s="10">
        <v>21030119</v>
      </c>
      <c r="C129" s="11" t="s">
        <v>185</v>
      </c>
      <c r="D129" s="95">
        <v>73.68</v>
      </c>
      <c r="E129" s="95">
        <v>129</v>
      </c>
      <c r="F129" s="95">
        <v>64</v>
      </c>
      <c r="G129" s="95">
        <v>50</v>
      </c>
      <c r="H129" s="95">
        <v>50</v>
      </c>
      <c r="I129" s="95">
        <v>81</v>
      </c>
      <c r="J129" s="9">
        <f t="shared" si="1"/>
        <v>69.376</v>
      </c>
      <c r="K129" s="94">
        <v>126</v>
      </c>
      <c r="L129" s="94">
        <v>1.97</v>
      </c>
      <c r="M129" s="99"/>
      <c r="N129" s="94" t="s">
        <v>19</v>
      </c>
      <c r="O129" s="99"/>
      <c r="P129" s="99"/>
    </row>
    <row r="130" ht="45" customHeight="1" spans="1:16">
      <c r="A130" s="94">
        <v>127</v>
      </c>
      <c r="B130" s="14">
        <v>21030098</v>
      </c>
      <c r="C130" s="15" t="s">
        <v>186</v>
      </c>
      <c r="D130" s="95">
        <v>74.46</v>
      </c>
      <c r="E130" s="95">
        <v>124</v>
      </c>
      <c r="F130" s="95">
        <v>60</v>
      </c>
      <c r="G130" s="95">
        <v>114</v>
      </c>
      <c r="H130" s="95">
        <v>50</v>
      </c>
      <c r="I130" s="95">
        <v>81</v>
      </c>
      <c r="J130" s="9">
        <f t="shared" si="1"/>
        <v>69.122</v>
      </c>
      <c r="K130" s="94">
        <v>127</v>
      </c>
      <c r="L130" s="9">
        <v>2.01</v>
      </c>
      <c r="M130" s="99"/>
      <c r="N130" s="94" t="s">
        <v>66</v>
      </c>
      <c r="O130" s="99"/>
      <c r="P130" s="99"/>
    </row>
    <row r="131" ht="45" customHeight="1" spans="1:16">
      <c r="A131" s="94">
        <v>128</v>
      </c>
      <c r="B131" s="96">
        <v>21030060</v>
      </c>
      <c r="C131" s="98" t="s">
        <v>187</v>
      </c>
      <c r="D131" s="95">
        <v>74.46</v>
      </c>
      <c r="E131" s="95">
        <v>124</v>
      </c>
      <c r="F131" s="95">
        <v>60</v>
      </c>
      <c r="G131" s="95">
        <v>114</v>
      </c>
      <c r="H131" s="95">
        <v>50</v>
      </c>
      <c r="I131" s="95">
        <v>81</v>
      </c>
      <c r="J131" s="9">
        <f t="shared" si="1"/>
        <v>69.122</v>
      </c>
      <c r="K131" s="94">
        <v>128</v>
      </c>
      <c r="L131" s="94">
        <v>1.99</v>
      </c>
      <c r="M131" s="99"/>
      <c r="N131" s="94" t="s">
        <v>19</v>
      </c>
      <c r="O131" s="99"/>
      <c r="P131" s="99"/>
    </row>
    <row r="132" ht="45" customHeight="1" spans="1:16">
      <c r="A132" s="94">
        <v>129</v>
      </c>
      <c r="B132" s="96">
        <v>21030089</v>
      </c>
      <c r="C132" s="98" t="s">
        <v>188</v>
      </c>
      <c r="D132" s="95">
        <v>74.33</v>
      </c>
      <c r="E132" s="95">
        <v>126</v>
      </c>
      <c r="F132" s="95">
        <v>60</v>
      </c>
      <c r="G132" s="95">
        <v>114</v>
      </c>
      <c r="H132" s="95">
        <v>50</v>
      </c>
      <c r="I132" s="95">
        <v>81</v>
      </c>
      <c r="J132" s="9">
        <f t="shared" ref="J132:J150" si="2">D132*0.7+F132*0.2+H132*0.1</f>
        <v>69.031</v>
      </c>
      <c r="K132" s="94">
        <v>129</v>
      </c>
      <c r="L132" s="94">
        <v>2.05</v>
      </c>
      <c r="M132" s="99"/>
      <c r="N132" s="94" t="s">
        <v>19</v>
      </c>
      <c r="O132" s="99"/>
      <c r="P132" s="99"/>
    </row>
    <row r="133" ht="45" customHeight="1" spans="1:16">
      <c r="A133" s="94">
        <v>130</v>
      </c>
      <c r="B133" s="104" t="s">
        <v>189</v>
      </c>
      <c r="C133" s="105" t="s">
        <v>190</v>
      </c>
      <c r="D133" s="95">
        <v>73.24</v>
      </c>
      <c r="E133" s="95">
        <v>131</v>
      </c>
      <c r="F133" s="95">
        <v>62</v>
      </c>
      <c r="G133" s="95">
        <v>68</v>
      </c>
      <c r="H133" s="95">
        <v>50</v>
      </c>
      <c r="I133" s="95">
        <v>81</v>
      </c>
      <c r="J133" s="9">
        <f t="shared" si="2"/>
        <v>68.668</v>
      </c>
      <c r="K133" s="94">
        <v>130</v>
      </c>
      <c r="L133" s="94">
        <v>1.95</v>
      </c>
      <c r="M133" s="99"/>
      <c r="N133" s="94" t="s">
        <v>66</v>
      </c>
      <c r="O133" s="99"/>
      <c r="P133" s="99"/>
    </row>
    <row r="134" ht="45" customHeight="1" spans="1:16">
      <c r="A134" s="94">
        <v>131</v>
      </c>
      <c r="B134" s="14">
        <v>21030129</v>
      </c>
      <c r="C134" s="15" t="s">
        <v>191</v>
      </c>
      <c r="D134" s="95">
        <v>73.6</v>
      </c>
      <c r="E134" s="95">
        <v>130</v>
      </c>
      <c r="F134" s="95">
        <v>60</v>
      </c>
      <c r="G134" s="95">
        <v>114</v>
      </c>
      <c r="H134" s="95">
        <v>50</v>
      </c>
      <c r="I134" s="95">
        <v>81</v>
      </c>
      <c r="J134" s="9">
        <f t="shared" si="2"/>
        <v>68.52</v>
      </c>
      <c r="K134" s="94">
        <v>131</v>
      </c>
      <c r="L134" s="9">
        <v>2.01</v>
      </c>
      <c r="M134" s="99"/>
      <c r="N134" s="94" t="s">
        <v>66</v>
      </c>
      <c r="O134" s="99"/>
      <c r="P134" s="99"/>
    </row>
    <row r="135" ht="45" customHeight="1" spans="1:16">
      <c r="A135" s="94">
        <v>132</v>
      </c>
      <c r="B135" s="10">
        <v>21030066</v>
      </c>
      <c r="C135" s="11" t="s">
        <v>192</v>
      </c>
      <c r="D135" s="95">
        <v>72.82</v>
      </c>
      <c r="E135" s="95">
        <v>132</v>
      </c>
      <c r="F135" s="95">
        <v>62</v>
      </c>
      <c r="G135" s="95">
        <v>68</v>
      </c>
      <c r="H135" s="95">
        <v>50</v>
      </c>
      <c r="I135" s="95">
        <v>81</v>
      </c>
      <c r="J135" s="9">
        <f t="shared" si="2"/>
        <v>68.374</v>
      </c>
      <c r="K135" s="94">
        <v>132</v>
      </c>
      <c r="L135" s="94">
        <v>1.84</v>
      </c>
      <c r="M135" s="99"/>
      <c r="N135" s="94" t="s">
        <v>66</v>
      </c>
      <c r="O135" s="99"/>
      <c r="P135" s="99"/>
    </row>
    <row r="136" ht="45" customHeight="1" spans="1:16">
      <c r="A136" s="94">
        <v>133</v>
      </c>
      <c r="B136" s="10">
        <v>21030118</v>
      </c>
      <c r="C136" s="11" t="s">
        <v>193</v>
      </c>
      <c r="D136" s="95">
        <v>72.78</v>
      </c>
      <c r="E136" s="95">
        <v>133</v>
      </c>
      <c r="F136" s="95">
        <v>62</v>
      </c>
      <c r="G136" s="95">
        <v>68</v>
      </c>
      <c r="H136" s="95">
        <v>50</v>
      </c>
      <c r="I136" s="95">
        <v>81</v>
      </c>
      <c r="J136" s="9">
        <f t="shared" si="2"/>
        <v>68.346</v>
      </c>
      <c r="K136" s="94">
        <v>133</v>
      </c>
      <c r="L136" s="94">
        <v>1.91</v>
      </c>
      <c r="M136" s="99"/>
      <c r="N136" s="94" t="s">
        <v>19</v>
      </c>
      <c r="O136" s="99"/>
      <c r="P136" s="99"/>
    </row>
    <row r="137" ht="45" customHeight="1" spans="1:16">
      <c r="A137" s="94">
        <v>134</v>
      </c>
      <c r="B137" s="14">
        <v>21030111</v>
      </c>
      <c r="C137" s="15" t="s">
        <v>194</v>
      </c>
      <c r="D137" s="95">
        <v>72.44</v>
      </c>
      <c r="E137" s="95">
        <v>134</v>
      </c>
      <c r="F137" s="95">
        <v>60</v>
      </c>
      <c r="G137" s="95">
        <v>114</v>
      </c>
      <c r="H137" s="95">
        <v>50</v>
      </c>
      <c r="I137" s="95">
        <v>81</v>
      </c>
      <c r="J137" s="9">
        <f t="shared" si="2"/>
        <v>67.708</v>
      </c>
      <c r="K137" s="94">
        <v>134</v>
      </c>
      <c r="L137" s="9">
        <v>1.78</v>
      </c>
      <c r="M137" s="99"/>
      <c r="N137" s="94" t="s">
        <v>66</v>
      </c>
      <c r="O137" s="99"/>
      <c r="P137" s="99"/>
    </row>
    <row r="138" ht="45" customHeight="1" spans="1:16">
      <c r="A138" s="94">
        <v>135</v>
      </c>
      <c r="B138" s="96">
        <v>21030076</v>
      </c>
      <c r="C138" s="97" t="s">
        <v>195</v>
      </c>
      <c r="D138" s="95">
        <v>72.33</v>
      </c>
      <c r="E138" s="95">
        <v>135</v>
      </c>
      <c r="F138" s="95">
        <v>60</v>
      </c>
      <c r="G138" s="95">
        <v>114</v>
      </c>
      <c r="H138" s="95">
        <v>50</v>
      </c>
      <c r="I138" s="95">
        <v>81</v>
      </c>
      <c r="J138" s="9">
        <f t="shared" si="2"/>
        <v>67.631</v>
      </c>
      <c r="K138" s="94">
        <v>135</v>
      </c>
      <c r="L138" s="94">
        <v>1.93</v>
      </c>
      <c r="M138" s="99"/>
      <c r="N138" s="94" t="s">
        <v>66</v>
      </c>
      <c r="O138" s="99"/>
      <c r="P138" s="99"/>
    </row>
    <row r="139" ht="45" customHeight="1" spans="1:16">
      <c r="A139" s="94">
        <v>136</v>
      </c>
      <c r="B139" s="14">
        <v>21030112</v>
      </c>
      <c r="C139" s="15" t="s">
        <v>196</v>
      </c>
      <c r="D139" s="95">
        <v>71.52</v>
      </c>
      <c r="E139" s="95">
        <v>136</v>
      </c>
      <c r="F139" s="95">
        <v>60</v>
      </c>
      <c r="G139" s="95">
        <v>114</v>
      </c>
      <c r="H139" s="95">
        <v>50</v>
      </c>
      <c r="I139" s="95">
        <v>81</v>
      </c>
      <c r="J139" s="9">
        <f t="shared" si="2"/>
        <v>67.064</v>
      </c>
      <c r="K139" s="94">
        <v>136</v>
      </c>
      <c r="L139" s="9">
        <v>1.75</v>
      </c>
      <c r="M139" s="99"/>
      <c r="N139" s="94" t="s">
        <v>66</v>
      </c>
      <c r="O139" s="99"/>
      <c r="P139" s="99"/>
    </row>
    <row r="140" ht="45" customHeight="1" spans="1:16">
      <c r="A140" s="94">
        <v>137</v>
      </c>
      <c r="B140" s="10">
        <v>21030120</v>
      </c>
      <c r="C140" s="11" t="s">
        <v>197</v>
      </c>
      <c r="D140" s="95">
        <v>70.89</v>
      </c>
      <c r="E140" s="95">
        <v>138</v>
      </c>
      <c r="F140" s="95">
        <v>62</v>
      </c>
      <c r="G140" s="95">
        <v>68</v>
      </c>
      <c r="H140" s="95">
        <v>50</v>
      </c>
      <c r="I140" s="95">
        <v>81</v>
      </c>
      <c r="J140" s="9">
        <f t="shared" si="2"/>
        <v>67.023</v>
      </c>
      <c r="K140" s="94">
        <v>137</v>
      </c>
      <c r="L140" s="94">
        <v>1.69</v>
      </c>
      <c r="M140" s="99"/>
      <c r="N140" s="94" t="s">
        <v>66</v>
      </c>
      <c r="O140" s="99"/>
      <c r="P140" s="99"/>
    </row>
    <row r="141" ht="45" customHeight="1" spans="1:16">
      <c r="A141" s="94">
        <v>138</v>
      </c>
      <c r="B141" s="96">
        <v>21030010</v>
      </c>
      <c r="C141" s="98" t="s">
        <v>198</v>
      </c>
      <c r="D141" s="95">
        <v>71.26</v>
      </c>
      <c r="E141" s="95">
        <v>137</v>
      </c>
      <c r="F141" s="95">
        <v>60</v>
      </c>
      <c r="G141" s="95">
        <v>114</v>
      </c>
      <c r="H141" s="95">
        <v>50</v>
      </c>
      <c r="I141" s="95">
        <v>81</v>
      </c>
      <c r="J141" s="9">
        <f t="shared" si="2"/>
        <v>66.882</v>
      </c>
      <c r="K141" s="94">
        <v>138</v>
      </c>
      <c r="L141" s="94">
        <v>1.69</v>
      </c>
      <c r="M141" s="99"/>
      <c r="N141" s="94" t="s">
        <v>66</v>
      </c>
      <c r="O141" s="99"/>
      <c r="P141" s="99"/>
    </row>
    <row r="142" ht="45" customHeight="1" spans="1:16">
      <c r="A142" s="94">
        <v>139</v>
      </c>
      <c r="B142" s="96">
        <v>21030042</v>
      </c>
      <c r="C142" s="97" t="s">
        <v>199</v>
      </c>
      <c r="D142" s="95">
        <v>70.32</v>
      </c>
      <c r="E142" s="95">
        <v>139</v>
      </c>
      <c r="F142" s="95">
        <v>60</v>
      </c>
      <c r="G142" s="95">
        <v>114</v>
      </c>
      <c r="H142" s="95">
        <v>50</v>
      </c>
      <c r="I142" s="95">
        <v>81</v>
      </c>
      <c r="J142" s="9">
        <f t="shared" si="2"/>
        <v>66.224</v>
      </c>
      <c r="K142" s="94">
        <v>139</v>
      </c>
      <c r="L142" s="94">
        <v>1.67</v>
      </c>
      <c r="M142" s="99"/>
      <c r="N142" s="94" t="s">
        <v>66</v>
      </c>
      <c r="O142" s="99"/>
      <c r="P142" s="99"/>
    </row>
    <row r="143" ht="45" customHeight="1" spans="1:16">
      <c r="A143" s="94">
        <v>140</v>
      </c>
      <c r="B143" s="14">
        <v>21030064</v>
      </c>
      <c r="C143" s="14" t="s">
        <v>200</v>
      </c>
      <c r="D143" s="95">
        <v>69.89</v>
      </c>
      <c r="E143" s="95">
        <v>140</v>
      </c>
      <c r="F143" s="95">
        <v>60</v>
      </c>
      <c r="G143" s="95">
        <v>114</v>
      </c>
      <c r="H143" s="95">
        <v>50</v>
      </c>
      <c r="I143" s="95">
        <v>81</v>
      </c>
      <c r="J143" s="9">
        <f t="shared" si="2"/>
        <v>65.923</v>
      </c>
      <c r="K143" s="94">
        <v>140</v>
      </c>
      <c r="L143" s="9">
        <v>1.54</v>
      </c>
      <c r="M143" s="99"/>
      <c r="N143" s="94" t="s">
        <v>66</v>
      </c>
      <c r="O143" s="99"/>
      <c r="P143" s="99"/>
    </row>
    <row r="144" ht="45" customHeight="1" spans="1:16">
      <c r="A144" s="94">
        <v>141</v>
      </c>
      <c r="B144" s="10">
        <v>21030077</v>
      </c>
      <c r="C144" s="11" t="s">
        <v>201</v>
      </c>
      <c r="D144" s="95">
        <v>68.65</v>
      </c>
      <c r="E144" s="95">
        <v>141</v>
      </c>
      <c r="F144" s="95">
        <v>62</v>
      </c>
      <c r="G144" s="95">
        <v>68</v>
      </c>
      <c r="H144" s="95">
        <v>50</v>
      </c>
      <c r="I144" s="95">
        <v>81</v>
      </c>
      <c r="J144" s="9">
        <f t="shared" si="2"/>
        <v>65.455</v>
      </c>
      <c r="K144" s="94">
        <v>141</v>
      </c>
      <c r="L144" s="94">
        <v>1.84</v>
      </c>
      <c r="M144" s="99"/>
      <c r="N144" s="94" t="s">
        <v>19</v>
      </c>
      <c r="O144" s="99"/>
      <c r="P144" s="99"/>
    </row>
    <row r="145" ht="45" customHeight="1" spans="1:16">
      <c r="A145" s="94">
        <v>147</v>
      </c>
      <c r="B145" s="96">
        <v>21030116</v>
      </c>
      <c r="C145" s="97" t="s">
        <v>202</v>
      </c>
      <c r="D145" s="95">
        <v>68.13</v>
      </c>
      <c r="E145" s="95">
        <v>143</v>
      </c>
      <c r="F145" s="95">
        <v>62</v>
      </c>
      <c r="G145" s="95">
        <v>68</v>
      </c>
      <c r="H145" s="95">
        <v>51</v>
      </c>
      <c r="I145" s="95">
        <v>72</v>
      </c>
      <c r="J145" s="9">
        <f t="shared" si="2"/>
        <v>65.191</v>
      </c>
      <c r="K145" s="94">
        <v>142</v>
      </c>
      <c r="L145" s="94">
        <v>1.29</v>
      </c>
      <c r="M145" s="99"/>
      <c r="N145" s="94" t="s">
        <v>66</v>
      </c>
      <c r="O145" s="99"/>
      <c r="P145" s="99"/>
    </row>
    <row r="146" ht="45" customHeight="1" spans="1:16">
      <c r="A146" s="94">
        <v>142</v>
      </c>
      <c r="B146" s="104" t="s">
        <v>203</v>
      </c>
      <c r="C146" s="11" t="s">
        <v>204</v>
      </c>
      <c r="D146" s="95">
        <v>68.28</v>
      </c>
      <c r="E146" s="95">
        <v>142</v>
      </c>
      <c r="F146" s="95">
        <v>60</v>
      </c>
      <c r="G146" s="95">
        <v>114</v>
      </c>
      <c r="H146" s="95">
        <v>50</v>
      </c>
      <c r="I146" s="95">
        <v>81</v>
      </c>
      <c r="J146" s="9">
        <f t="shared" si="2"/>
        <v>64.796</v>
      </c>
      <c r="K146" s="94">
        <v>143</v>
      </c>
      <c r="L146" s="94">
        <v>1.64</v>
      </c>
      <c r="M146" s="99"/>
      <c r="N146" s="94" t="s">
        <v>66</v>
      </c>
      <c r="O146" s="99"/>
      <c r="P146" s="99"/>
    </row>
    <row r="147" ht="45" customHeight="1" spans="1:16">
      <c r="A147" s="94">
        <v>143</v>
      </c>
      <c r="B147" s="96">
        <v>21030086</v>
      </c>
      <c r="C147" s="98" t="s">
        <v>205</v>
      </c>
      <c r="D147" s="95">
        <v>67.97</v>
      </c>
      <c r="E147" s="95">
        <v>144</v>
      </c>
      <c r="F147" s="95">
        <v>60</v>
      </c>
      <c r="G147" s="95">
        <v>114</v>
      </c>
      <c r="H147" s="95">
        <v>51</v>
      </c>
      <c r="I147" s="95">
        <v>72</v>
      </c>
      <c r="J147" s="9">
        <f t="shared" si="2"/>
        <v>64.679</v>
      </c>
      <c r="K147" s="94">
        <v>144</v>
      </c>
      <c r="L147" s="94">
        <v>1.56</v>
      </c>
      <c r="M147" s="99"/>
      <c r="N147" s="94" t="s">
        <v>66</v>
      </c>
      <c r="O147" s="99"/>
      <c r="P147" s="99"/>
    </row>
    <row r="148" ht="45" customHeight="1" spans="1:16">
      <c r="A148" s="94">
        <v>144</v>
      </c>
      <c r="B148" s="104" t="s">
        <v>206</v>
      </c>
      <c r="C148" s="105" t="s">
        <v>207</v>
      </c>
      <c r="D148" s="95">
        <v>67.9</v>
      </c>
      <c r="E148" s="95">
        <v>145</v>
      </c>
      <c r="F148" s="95">
        <v>60</v>
      </c>
      <c r="G148" s="95">
        <v>114</v>
      </c>
      <c r="H148" s="95">
        <v>50</v>
      </c>
      <c r="I148" s="95">
        <v>81</v>
      </c>
      <c r="J148" s="9">
        <f t="shared" si="2"/>
        <v>64.53</v>
      </c>
      <c r="K148" s="94">
        <v>145</v>
      </c>
      <c r="L148" s="94">
        <v>1.67</v>
      </c>
      <c r="M148" s="99"/>
      <c r="N148" s="94" t="s">
        <v>66</v>
      </c>
      <c r="O148" s="99"/>
      <c r="P148" s="99"/>
    </row>
    <row r="149" ht="45" customHeight="1" spans="1:16">
      <c r="A149" s="94">
        <v>145</v>
      </c>
      <c r="B149" s="14" t="s">
        <v>208</v>
      </c>
      <c r="C149" s="15" t="s">
        <v>209</v>
      </c>
      <c r="D149" s="95">
        <v>67.05</v>
      </c>
      <c r="E149" s="95">
        <v>146</v>
      </c>
      <c r="F149" s="95">
        <v>60</v>
      </c>
      <c r="G149" s="95">
        <v>114</v>
      </c>
      <c r="H149" s="95">
        <v>50</v>
      </c>
      <c r="I149" s="95">
        <v>81</v>
      </c>
      <c r="J149" s="9">
        <f t="shared" si="2"/>
        <v>63.935</v>
      </c>
      <c r="K149" s="94">
        <v>146</v>
      </c>
      <c r="L149" s="9">
        <v>1.3</v>
      </c>
      <c r="M149" s="99"/>
      <c r="N149" s="94" t="s">
        <v>66</v>
      </c>
      <c r="O149" s="99"/>
      <c r="P149" s="99"/>
    </row>
    <row r="150" ht="45" customHeight="1" spans="1:16">
      <c r="A150" s="94">
        <v>146</v>
      </c>
      <c r="B150" s="96">
        <v>21030055</v>
      </c>
      <c r="C150" s="98" t="s">
        <v>210</v>
      </c>
      <c r="D150" s="95">
        <v>66.24</v>
      </c>
      <c r="E150" s="95">
        <v>147</v>
      </c>
      <c r="F150" s="95">
        <v>60</v>
      </c>
      <c r="G150" s="95">
        <v>114</v>
      </c>
      <c r="H150" s="95">
        <v>50</v>
      </c>
      <c r="I150" s="95">
        <v>81</v>
      </c>
      <c r="J150" s="9">
        <f t="shared" si="2"/>
        <v>63.368</v>
      </c>
      <c r="K150" s="94">
        <v>147</v>
      </c>
      <c r="L150" s="94">
        <v>1.3</v>
      </c>
      <c r="M150" s="99"/>
      <c r="N150" s="94" t="s">
        <v>66</v>
      </c>
      <c r="O150" s="99"/>
      <c r="P150" s="99"/>
    </row>
    <row r="152" ht="45" customHeight="1" spans="2:14">
      <c r="B152" s="100"/>
      <c r="C152" s="101"/>
      <c r="D152" s="3"/>
      <c r="E152" s="102"/>
      <c r="F152" s="3"/>
      <c r="G152" s="3"/>
      <c r="H152" s="3"/>
      <c r="I152" s="102"/>
      <c r="J152" s="3"/>
      <c r="L152" s="3"/>
      <c r="M152" s="3"/>
      <c r="N152" s="3"/>
    </row>
    <row r="153" ht="45" customHeight="1" spans="4:9">
      <c r="D153" s="88" t="s">
        <v>211</v>
      </c>
      <c r="E153" s="102"/>
      <c r="G153" s="88" t="s">
        <v>212</v>
      </c>
      <c r="I153" s="102"/>
    </row>
    <row r="154" spans="9:9">
      <c r="I154" s="103"/>
    </row>
    <row r="155" spans="9:9">
      <c r="I155" s="103"/>
    </row>
  </sheetData>
  <sortState ref="A4:P150">
    <sortCondition ref="J4:J150" descending="1"/>
  </sortState>
  <mergeCells count="2">
    <mergeCell ref="A1:P1"/>
    <mergeCell ref="A2:D2"/>
  </mergeCells>
  <pageMargins left="0.75" right="0.75" top="0.354166666666667" bottom="0.156944444444444" header="0.5" footer="0.5"/>
  <pageSetup paperSize="9" scale="77"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152"/>
  <sheetViews>
    <sheetView topLeftCell="A120" workbookViewId="0">
      <selection activeCell="D101" sqref="D101"/>
    </sheetView>
  </sheetViews>
  <sheetFormatPr defaultColWidth="9" defaultRowHeight="18.75"/>
  <cols>
    <col min="1" max="1" width="6" style="3" customWidth="1"/>
    <col min="2" max="2" width="7.88333333333333" style="3" customWidth="1"/>
    <col min="3" max="3" width="7.38333333333333" style="3" customWidth="1"/>
    <col min="4" max="4" width="15.75" style="3" customWidth="1"/>
    <col min="5" max="5" width="14.8833333333333" style="3" customWidth="1"/>
    <col min="6" max="6" width="6.75" style="3" customWidth="1"/>
    <col min="7" max="7" width="9.25" style="3" customWidth="1"/>
    <col min="8" max="8" width="11.75" style="3" customWidth="1"/>
    <col min="9" max="9" width="12" style="3" customWidth="1"/>
    <col min="10" max="10" width="11.75" style="66" customWidth="1"/>
    <col min="11" max="11" width="12.5" style="66" customWidth="1"/>
    <col min="12" max="12" width="11.3833333333333" style="66" customWidth="1"/>
    <col min="13" max="13" width="13.1333333333333" style="66" customWidth="1"/>
    <col min="14" max="14" width="11" style="66" customWidth="1"/>
    <col min="15" max="15" width="8.63333333333333" style="3" customWidth="1"/>
    <col min="16" max="16" width="6.38333333333333" style="3" customWidth="1"/>
    <col min="17" max="16384" width="9" style="2"/>
  </cols>
  <sheetData>
    <row r="1" ht="62.1" customHeight="1" spans="1:16">
      <c r="A1" s="5" t="s">
        <v>213</v>
      </c>
      <c r="B1" s="5"/>
      <c r="C1" s="5"/>
      <c r="D1" s="5"/>
      <c r="E1" s="5"/>
      <c r="F1" s="5"/>
      <c r="G1" s="5"/>
      <c r="H1" s="5"/>
      <c r="I1" s="5"/>
      <c r="J1" s="70"/>
      <c r="K1" s="70"/>
      <c r="L1" s="70"/>
      <c r="M1" s="70"/>
      <c r="N1" s="70"/>
      <c r="O1" s="5"/>
      <c r="P1" s="5"/>
    </row>
    <row r="2" s="4" customFormat="1" spans="1:14">
      <c r="A2" s="6" t="s">
        <v>1</v>
      </c>
      <c r="B2" s="6"/>
      <c r="C2" s="6"/>
      <c r="D2" s="6"/>
      <c r="J2" s="66"/>
      <c r="K2" s="66"/>
      <c r="L2" s="66"/>
      <c r="M2" s="66"/>
      <c r="N2" s="66"/>
    </row>
    <row r="3" s="65" customFormat="1" ht="48" customHeight="1" spans="1:16">
      <c r="A3" s="67" t="s">
        <v>2</v>
      </c>
      <c r="B3" s="67" t="s">
        <v>3</v>
      </c>
      <c r="C3" s="67" t="s">
        <v>4</v>
      </c>
      <c r="D3" s="67" t="s">
        <v>214</v>
      </c>
      <c r="E3" s="67" t="s">
        <v>215</v>
      </c>
      <c r="F3" s="67" t="s">
        <v>216</v>
      </c>
      <c r="G3" s="67" t="s">
        <v>217</v>
      </c>
      <c r="H3" s="68" t="s">
        <v>218</v>
      </c>
      <c r="I3" s="67" t="s">
        <v>219</v>
      </c>
      <c r="J3" s="71" t="s">
        <v>220</v>
      </c>
      <c r="K3" s="72"/>
      <c r="L3" s="72"/>
      <c r="M3" s="72"/>
      <c r="N3" s="73"/>
      <c r="O3" s="67" t="s">
        <v>16</v>
      </c>
      <c r="P3" s="67" t="s">
        <v>17</v>
      </c>
    </row>
    <row r="4" s="2" customFormat="1" ht="75" customHeight="1" spans="1:16">
      <c r="A4" s="9">
        <v>1</v>
      </c>
      <c r="B4" s="104" t="s">
        <v>36</v>
      </c>
      <c r="C4" s="105" t="s">
        <v>37</v>
      </c>
      <c r="D4" s="9">
        <v>60</v>
      </c>
      <c r="E4" s="9">
        <v>14.5</v>
      </c>
      <c r="F4" s="9">
        <v>0</v>
      </c>
      <c r="G4" s="9">
        <f>D4+E4</f>
        <v>74.5</v>
      </c>
      <c r="H4" s="9">
        <f>G4*0.2</f>
        <v>14.9</v>
      </c>
      <c r="I4" s="9">
        <f>RANK(H4,$H$4:$H$150,)</f>
        <v>1</v>
      </c>
      <c r="J4" s="74" t="s">
        <v>221</v>
      </c>
      <c r="K4" s="75"/>
      <c r="L4" s="75"/>
      <c r="M4" s="75"/>
      <c r="N4" s="76"/>
      <c r="O4" s="28"/>
      <c r="P4" s="28"/>
    </row>
    <row r="5" ht="58" customHeight="1" spans="1:16">
      <c r="A5" s="9">
        <v>2</v>
      </c>
      <c r="B5" s="10">
        <v>21030009</v>
      </c>
      <c r="C5" s="11" t="s">
        <v>25</v>
      </c>
      <c r="D5" s="9">
        <v>60</v>
      </c>
      <c r="E5" s="9">
        <v>13</v>
      </c>
      <c r="F5" s="9">
        <v>0</v>
      </c>
      <c r="G5" s="9">
        <f t="shared" ref="G5:G36" si="0">D5+E5</f>
        <v>73</v>
      </c>
      <c r="H5" s="9">
        <f t="shared" ref="H5:H36" si="1">G5*0.2</f>
        <v>14.6</v>
      </c>
      <c r="I5" s="9">
        <f t="shared" ref="I5:I36" si="2">RANK(H5,$H$4:$H$150,)</f>
        <v>2</v>
      </c>
      <c r="J5" s="29" t="s">
        <v>222</v>
      </c>
      <c r="K5" s="30"/>
      <c r="L5" s="30"/>
      <c r="M5" s="30"/>
      <c r="N5" s="31"/>
      <c r="O5" s="28"/>
      <c r="P5" s="28"/>
    </row>
    <row r="6" s="2" customFormat="1" ht="61" customHeight="1" spans="1:16">
      <c r="A6" s="9">
        <v>3</v>
      </c>
      <c r="B6" s="14">
        <v>20015004</v>
      </c>
      <c r="C6" s="15" t="s">
        <v>40</v>
      </c>
      <c r="D6" s="9">
        <v>60</v>
      </c>
      <c r="E6" s="9">
        <v>12</v>
      </c>
      <c r="F6" s="9">
        <v>0</v>
      </c>
      <c r="G6" s="9">
        <f t="shared" si="0"/>
        <v>72</v>
      </c>
      <c r="H6" s="9">
        <f t="shared" si="1"/>
        <v>14.4</v>
      </c>
      <c r="I6" s="9">
        <f t="shared" si="2"/>
        <v>3</v>
      </c>
      <c r="J6" s="32" t="s">
        <v>223</v>
      </c>
      <c r="K6" s="33"/>
      <c r="L6" s="33"/>
      <c r="M6" s="33"/>
      <c r="N6" s="34"/>
      <c r="O6" s="9"/>
      <c r="P6" s="9"/>
    </row>
    <row r="7" s="2" customFormat="1" ht="87" customHeight="1" spans="1:16">
      <c r="A7" s="9">
        <v>4</v>
      </c>
      <c r="B7" s="10">
        <v>21030047</v>
      </c>
      <c r="C7" s="11" t="s">
        <v>20</v>
      </c>
      <c r="D7" s="9">
        <v>60</v>
      </c>
      <c r="E7" s="9">
        <v>12</v>
      </c>
      <c r="F7" s="9">
        <v>0</v>
      </c>
      <c r="G7" s="9">
        <f t="shared" si="0"/>
        <v>72</v>
      </c>
      <c r="H7" s="9">
        <f t="shared" si="1"/>
        <v>14.4</v>
      </c>
      <c r="I7" s="9">
        <f t="shared" si="2"/>
        <v>3</v>
      </c>
      <c r="J7" s="29" t="s">
        <v>224</v>
      </c>
      <c r="K7" s="30"/>
      <c r="L7" s="30"/>
      <c r="M7" s="30"/>
      <c r="N7" s="31"/>
      <c r="O7" s="77"/>
      <c r="P7" s="77"/>
    </row>
    <row r="8" ht="77" customHeight="1" spans="1:16">
      <c r="A8" s="9">
        <v>5</v>
      </c>
      <c r="B8" s="10">
        <v>21030065</v>
      </c>
      <c r="C8" s="21" t="s">
        <v>64</v>
      </c>
      <c r="D8" s="9">
        <v>60</v>
      </c>
      <c r="E8" s="9">
        <v>11</v>
      </c>
      <c r="F8" s="9">
        <v>0</v>
      </c>
      <c r="G8" s="9">
        <f t="shared" si="0"/>
        <v>71</v>
      </c>
      <c r="H8" s="9">
        <f t="shared" si="1"/>
        <v>14.2</v>
      </c>
      <c r="I8" s="9">
        <f t="shared" si="2"/>
        <v>5</v>
      </c>
      <c r="J8" s="29" t="s">
        <v>225</v>
      </c>
      <c r="K8" s="30"/>
      <c r="L8" s="30"/>
      <c r="M8" s="30"/>
      <c r="N8" s="31"/>
      <c r="O8" s="77"/>
      <c r="P8" s="77"/>
    </row>
    <row r="9" ht="69" customHeight="1" spans="1:16">
      <c r="A9" s="9">
        <v>6</v>
      </c>
      <c r="B9" s="14">
        <v>21030040</v>
      </c>
      <c r="C9" s="16" t="s">
        <v>38</v>
      </c>
      <c r="D9" s="9">
        <v>60</v>
      </c>
      <c r="E9" s="9" t="s">
        <v>226</v>
      </c>
      <c r="F9" s="9">
        <v>0</v>
      </c>
      <c r="G9" s="9">
        <f t="shared" si="0"/>
        <v>70.5</v>
      </c>
      <c r="H9" s="9">
        <f t="shared" si="1"/>
        <v>14.1</v>
      </c>
      <c r="I9" s="9">
        <f t="shared" si="2"/>
        <v>6</v>
      </c>
      <c r="J9" s="32" t="s">
        <v>227</v>
      </c>
      <c r="K9" s="33"/>
      <c r="L9" s="33"/>
      <c r="M9" s="33"/>
      <c r="N9" s="34"/>
      <c r="O9" s="9"/>
      <c r="P9" s="9"/>
    </row>
    <row r="10" s="2" customFormat="1" ht="61" customHeight="1" spans="1:16">
      <c r="A10" s="9">
        <v>7</v>
      </c>
      <c r="B10" s="14">
        <v>21030063</v>
      </c>
      <c r="C10" s="16" t="s">
        <v>18</v>
      </c>
      <c r="D10" s="9">
        <v>60</v>
      </c>
      <c r="E10" s="9">
        <v>10.5</v>
      </c>
      <c r="F10" s="9">
        <v>0</v>
      </c>
      <c r="G10" s="9">
        <f t="shared" si="0"/>
        <v>70.5</v>
      </c>
      <c r="H10" s="9">
        <f t="shared" si="1"/>
        <v>14.1</v>
      </c>
      <c r="I10" s="9">
        <f t="shared" si="2"/>
        <v>6</v>
      </c>
      <c r="J10" s="32" t="s">
        <v>228</v>
      </c>
      <c r="K10" s="33"/>
      <c r="L10" s="33"/>
      <c r="M10" s="33"/>
      <c r="N10" s="34"/>
      <c r="O10" s="9"/>
      <c r="P10" s="9"/>
    </row>
    <row r="11" s="2" customFormat="1" ht="58" customHeight="1" spans="1:16">
      <c r="A11" s="9">
        <v>8</v>
      </c>
      <c r="B11" s="10">
        <v>21030096</v>
      </c>
      <c r="C11" s="11" t="s">
        <v>56</v>
      </c>
      <c r="D11" s="9">
        <v>60</v>
      </c>
      <c r="E11" s="9">
        <v>10.5</v>
      </c>
      <c r="F11" s="9">
        <v>0</v>
      </c>
      <c r="G11" s="9">
        <f t="shared" si="0"/>
        <v>70.5</v>
      </c>
      <c r="H11" s="9">
        <f t="shared" si="1"/>
        <v>14.1</v>
      </c>
      <c r="I11" s="9">
        <f t="shared" si="2"/>
        <v>6</v>
      </c>
      <c r="J11" s="25" t="s">
        <v>229</v>
      </c>
      <c r="K11" s="26"/>
      <c r="L11" s="26"/>
      <c r="M11" s="26"/>
      <c r="N11" s="27"/>
      <c r="O11" s="28"/>
      <c r="P11" s="28"/>
    </row>
    <row r="12" ht="58" customHeight="1" spans="1:16">
      <c r="A12" s="9">
        <v>9</v>
      </c>
      <c r="B12" s="104" t="s">
        <v>29</v>
      </c>
      <c r="C12" s="105" t="s">
        <v>30</v>
      </c>
      <c r="D12" s="9">
        <v>60</v>
      </c>
      <c r="E12" s="9">
        <v>10</v>
      </c>
      <c r="F12" s="9">
        <v>0</v>
      </c>
      <c r="G12" s="9">
        <f t="shared" si="0"/>
        <v>70</v>
      </c>
      <c r="H12" s="9">
        <f t="shared" si="1"/>
        <v>14</v>
      </c>
      <c r="I12" s="9">
        <f t="shared" si="2"/>
        <v>9</v>
      </c>
      <c r="J12" s="25" t="s">
        <v>230</v>
      </c>
      <c r="K12" s="26"/>
      <c r="L12" s="26"/>
      <c r="M12" s="26"/>
      <c r="N12" s="27"/>
      <c r="O12" s="28"/>
      <c r="P12" s="28"/>
    </row>
    <row r="13" s="2" customFormat="1" ht="62" customHeight="1" spans="1:16">
      <c r="A13" s="9">
        <v>10</v>
      </c>
      <c r="B13" s="104" t="s">
        <v>51</v>
      </c>
      <c r="C13" s="105" t="s">
        <v>52</v>
      </c>
      <c r="D13" s="9">
        <v>60</v>
      </c>
      <c r="E13" s="9">
        <v>10</v>
      </c>
      <c r="F13" s="9">
        <v>0</v>
      </c>
      <c r="G13" s="9">
        <f t="shared" si="0"/>
        <v>70</v>
      </c>
      <c r="H13" s="9">
        <f t="shared" si="1"/>
        <v>14</v>
      </c>
      <c r="I13" s="9">
        <f t="shared" si="2"/>
        <v>9</v>
      </c>
      <c r="J13" s="29" t="s">
        <v>231</v>
      </c>
      <c r="K13" s="30"/>
      <c r="L13" s="30"/>
      <c r="M13" s="30"/>
      <c r="N13" s="31"/>
      <c r="O13" s="28"/>
      <c r="P13" s="28"/>
    </row>
    <row r="14" s="2" customFormat="1" ht="66" customHeight="1" spans="1:16">
      <c r="A14" s="9">
        <v>11</v>
      </c>
      <c r="B14" s="14">
        <v>21030027</v>
      </c>
      <c r="C14" s="15" t="s">
        <v>24</v>
      </c>
      <c r="D14" s="9">
        <v>60</v>
      </c>
      <c r="E14" s="9">
        <v>9.5</v>
      </c>
      <c r="F14" s="9">
        <v>0</v>
      </c>
      <c r="G14" s="9">
        <f t="shared" si="0"/>
        <v>69.5</v>
      </c>
      <c r="H14" s="9">
        <f t="shared" si="1"/>
        <v>13.9</v>
      </c>
      <c r="I14" s="9">
        <f t="shared" si="2"/>
        <v>11</v>
      </c>
      <c r="J14" s="32" t="s">
        <v>232</v>
      </c>
      <c r="K14" s="33"/>
      <c r="L14" s="33"/>
      <c r="M14" s="33"/>
      <c r="N14" s="34"/>
      <c r="O14" s="9"/>
      <c r="P14" s="9"/>
    </row>
    <row r="15" s="2" customFormat="1" ht="45" customHeight="1" spans="1:16">
      <c r="A15" s="9">
        <v>12</v>
      </c>
      <c r="B15" s="104" t="s">
        <v>49</v>
      </c>
      <c r="C15" s="105" t="s">
        <v>50</v>
      </c>
      <c r="D15" s="9">
        <v>60</v>
      </c>
      <c r="E15" s="9">
        <v>9</v>
      </c>
      <c r="F15" s="9">
        <v>0</v>
      </c>
      <c r="G15" s="9">
        <f t="shared" si="0"/>
        <v>69</v>
      </c>
      <c r="H15" s="9">
        <f t="shared" si="1"/>
        <v>13.8</v>
      </c>
      <c r="I15" s="9">
        <f t="shared" si="2"/>
        <v>12</v>
      </c>
      <c r="J15" s="29" t="s">
        <v>233</v>
      </c>
      <c r="K15" s="30"/>
      <c r="L15" s="30"/>
      <c r="M15" s="30"/>
      <c r="N15" s="31"/>
      <c r="O15" s="28"/>
      <c r="P15" s="28"/>
    </row>
    <row r="16" s="2" customFormat="1" ht="67" customHeight="1" spans="1:16">
      <c r="A16" s="9">
        <v>13</v>
      </c>
      <c r="B16" s="14">
        <v>21030051</v>
      </c>
      <c r="C16" s="15" t="s">
        <v>74</v>
      </c>
      <c r="D16" s="9">
        <v>60</v>
      </c>
      <c r="E16" s="9">
        <v>8.5</v>
      </c>
      <c r="F16" s="9">
        <v>0</v>
      </c>
      <c r="G16" s="9">
        <f t="shared" si="0"/>
        <v>68.5</v>
      </c>
      <c r="H16" s="9">
        <f t="shared" si="1"/>
        <v>13.7</v>
      </c>
      <c r="I16" s="9">
        <f t="shared" si="2"/>
        <v>13</v>
      </c>
      <c r="J16" s="32" t="s">
        <v>234</v>
      </c>
      <c r="K16" s="33"/>
      <c r="L16" s="33"/>
      <c r="M16" s="33"/>
      <c r="N16" s="34"/>
      <c r="O16" s="9"/>
      <c r="P16" s="9"/>
    </row>
    <row r="17" ht="45" customHeight="1" spans="1:16">
      <c r="A17" s="9">
        <v>14</v>
      </c>
      <c r="B17" s="10">
        <v>21030084</v>
      </c>
      <c r="C17" s="11" t="s">
        <v>41</v>
      </c>
      <c r="D17" s="9">
        <v>60</v>
      </c>
      <c r="E17" s="9">
        <v>8.5</v>
      </c>
      <c r="F17" s="9">
        <v>0</v>
      </c>
      <c r="G17" s="9">
        <f t="shared" si="0"/>
        <v>68.5</v>
      </c>
      <c r="H17" s="9">
        <f t="shared" si="1"/>
        <v>13.7</v>
      </c>
      <c r="I17" s="9">
        <f t="shared" si="2"/>
        <v>13</v>
      </c>
      <c r="J17" s="29" t="s">
        <v>235</v>
      </c>
      <c r="K17" s="30"/>
      <c r="L17" s="30"/>
      <c r="M17" s="30"/>
      <c r="N17" s="31"/>
      <c r="O17" s="28"/>
      <c r="P17" s="28"/>
    </row>
    <row r="18" ht="45" customHeight="1" spans="1:16">
      <c r="A18" s="9">
        <v>15</v>
      </c>
      <c r="B18" s="14">
        <v>21030069</v>
      </c>
      <c r="C18" s="15" t="s">
        <v>84</v>
      </c>
      <c r="D18" s="9">
        <v>60</v>
      </c>
      <c r="E18" s="9">
        <v>8</v>
      </c>
      <c r="F18" s="9">
        <v>0</v>
      </c>
      <c r="G18" s="9">
        <f t="shared" si="0"/>
        <v>68</v>
      </c>
      <c r="H18" s="9">
        <f t="shared" si="1"/>
        <v>13.6</v>
      </c>
      <c r="I18" s="9">
        <f t="shared" si="2"/>
        <v>15</v>
      </c>
      <c r="J18" s="32" t="s">
        <v>236</v>
      </c>
      <c r="K18" s="33"/>
      <c r="L18" s="33"/>
      <c r="M18" s="33"/>
      <c r="N18" s="34"/>
      <c r="O18" s="9"/>
      <c r="P18" s="9"/>
    </row>
    <row r="19" s="2" customFormat="1" ht="45" customHeight="1" spans="1:16">
      <c r="A19" s="9">
        <v>16</v>
      </c>
      <c r="B19" s="14">
        <v>21030004</v>
      </c>
      <c r="C19" s="15" t="s">
        <v>26</v>
      </c>
      <c r="D19" s="9">
        <v>60</v>
      </c>
      <c r="E19" s="9">
        <v>8</v>
      </c>
      <c r="F19" s="9">
        <v>0</v>
      </c>
      <c r="G19" s="9">
        <f t="shared" si="0"/>
        <v>68</v>
      </c>
      <c r="H19" s="9">
        <f t="shared" si="1"/>
        <v>13.6</v>
      </c>
      <c r="I19" s="9">
        <f t="shared" si="2"/>
        <v>15</v>
      </c>
      <c r="J19" s="32" t="s">
        <v>237</v>
      </c>
      <c r="K19" s="33"/>
      <c r="L19" s="33"/>
      <c r="M19" s="33"/>
      <c r="N19" s="34"/>
      <c r="O19" s="9"/>
      <c r="P19" s="9"/>
    </row>
    <row r="20" ht="62" customHeight="1" spans="1:16">
      <c r="A20" s="9">
        <v>17</v>
      </c>
      <c r="B20" s="10">
        <v>21030071</v>
      </c>
      <c r="C20" s="11" t="s">
        <v>31</v>
      </c>
      <c r="D20" s="9">
        <v>60</v>
      </c>
      <c r="E20" s="9">
        <v>8</v>
      </c>
      <c r="F20" s="9">
        <v>0</v>
      </c>
      <c r="G20" s="9">
        <f t="shared" si="0"/>
        <v>68</v>
      </c>
      <c r="H20" s="9">
        <f t="shared" si="1"/>
        <v>13.6</v>
      </c>
      <c r="I20" s="9">
        <f t="shared" si="2"/>
        <v>15</v>
      </c>
      <c r="J20" s="29" t="s">
        <v>238</v>
      </c>
      <c r="K20" s="30"/>
      <c r="L20" s="30"/>
      <c r="M20" s="30"/>
      <c r="N20" s="31"/>
      <c r="O20" s="77"/>
      <c r="P20" s="77"/>
    </row>
    <row r="21" s="2" customFormat="1" ht="45" customHeight="1" spans="1:16">
      <c r="A21" s="9">
        <v>18</v>
      </c>
      <c r="B21" s="10">
        <v>21030104</v>
      </c>
      <c r="C21" s="11" t="s">
        <v>21</v>
      </c>
      <c r="D21" s="9">
        <v>60</v>
      </c>
      <c r="E21" s="9">
        <v>8</v>
      </c>
      <c r="F21" s="9">
        <v>0</v>
      </c>
      <c r="G21" s="9">
        <f t="shared" si="0"/>
        <v>68</v>
      </c>
      <c r="H21" s="9">
        <f t="shared" si="1"/>
        <v>13.6</v>
      </c>
      <c r="I21" s="9">
        <f t="shared" si="2"/>
        <v>15</v>
      </c>
      <c r="J21" s="78" t="s">
        <v>239</v>
      </c>
      <c r="K21" s="30"/>
      <c r="L21" s="30"/>
      <c r="M21" s="30"/>
      <c r="N21" s="31"/>
      <c r="O21" s="77"/>
      <c r="P21" s="77"/>
    </row>
    <row r="22" s="2" customFormat="1" ht="45" customHeight="1" spans="1:16">
      <c r="A22" s="9">
        <v>19</v>
      </c>
      <c r="B22" s="10">
        <v>21030124</v>
      </c>
      <c r="C22" s="11" t="s">
        <v>89</v>
      </c>
      <c r="D22" s="9">
        <v>60</v>
      </c>
      <c r="E22" s="9">
        <v>8</v>
      </c>
      <c r="F22" s="9">
        <v>0</v>
      </c>
      <c r="G22" s="9">
        <f t="shared" si="0"/>
        <v>68</v>
      </c>
      <c r="H22" s="9">
        <f t="shared" si="1"/>
        <v>13.6</v>
      </c>
      <c r="I22" s="9">
        <f t="shared" si="2"/>
        <v>15</v>
      </c>
      <c r="J22" s="29" t="s">
        <v>240</v>
      </c>
      <c r="K22" s="30"/>
      <c r="L22" s="30"/>
      <c r="M22" s="30"/>
      <c r="N22" s="31"/>
      <c r="O22" s="77"/>
      <c r="P22" s="77"/>
    </row>
    <row r="23" ht="45" customHeight="1" spans="1:16">
      <c r="A23" s="9">
        <v>20</v>
      </c>
      <c r="B23" s="14">
        <v>21030002</v>
      </c>
      <c r="C23" s="17" t="s">
        <v>67</v>
      </c>
      <c r="D23" s="9">
        <v>60</v>
      </c>
      <c r="E23" s="9">
        <v>7</v>
      </c>
      <c r="F23" s="9">
        <v>0</v>
      </c>
      <c r="G23" s="9">
        <f t="shared" si="0"/>
        <v>67</v>
      </c>
      <c r="H23" s="9">
        <f t="shared" si="1"/>
        <v>13.4</v>
      </c>
      <c r="I23" s="9">
        <f t="shared" si="2"/>
        <v>20</v>
      </c>
      <c r="J23" s="32" t="s">
        <v>241</v>
      </c>
      <c r="K23" s="33"/>
      <c r="L23" s="33"/>
      <c r="M23" s="33"/>
      <c r="N23" s="34"/>
      <c r="O23" s="9"/>
      <c r="P23" s="9"/>
    </row>
    <row r="24" s="2" customFormat="1" ht="64" customHeight="1" spans="1:16">
      <c r="A24" s="9">
        <v>21</v>
      </c>
      <c r="B24" s="14" t="s">
        <v>22</v>
      </c>
      <c r="C24" s="15" t="s">
        <v>23</v>
      </c>
      <c r="D24" s="9">
        <v>60</v>
      </c>
      <c r="E24" s="9" t="s">
        <v>242</v>
      </c>
      <c r="F24" s="9">
        <v>0</v>
      </c>
      <c r="G24" s="9">
        <f t="shared" si="0"/>
        <v>67</v>
      </c>
      <c r="H24" s="9">
        <f t="shared" si="1"/>
        <v>13.4</v>
      </c>
      <c r="I24" s="9">
        <f t="shared" si="2"/>
        <v>20</v>
      </c>
      <c r="J24" s="32" t="s">
        <v>243</v>
      </c>
      <c r="K24" s="33"/>
      <c r="L24" s="33"/>
      <c r="M24" s="33"/>
      <c r="N24" s="34"/>
      <c r="O24" s="9"/>
      <c r="P24" s="9"/>
    </row>
    <row r="25" s="2" customFormat="1" ht="63" customHeight="1" spans="1:16">
      <c r="A25" s="9">
        <v>22</v>
      </c>
      <c r="B25" s="10">
        <v>21030100</v>
      </c>
      <c r="C25" s="11" t="s">
        <v>88</v>
      </c>
      <c r="D25" s="9">
        <v>60</v>
      </c>
      <c r="E25" s="9">
        <v>7</v>
      </c>
      <c r="F25" s="9">
        <v>0</v>
      </c>
      <c r="G25" s="9">
        <f t="shared" si="0"/>
        <v>67</v>
      </c>
      <c r="H25" s="9">
        <f t="shared" si="1"/>
        <v>13.4</v>
      </c>
      <c r="I25" s="9">
        <f t="shared" si="2"/>
        <v>20</v>
      </c>
      <c r="J25" s="29" t="s">
        <v>244</v>
      </c>
      <c r="K25" s="30"/>
      <c r="L25" s="30"/>
      <c r="M25" s="30"/>
      <c r="N25" s="31"/>
      <c r="O25" s="28"/>
      <c r="P25" s="28"/>
    </row>
    <row r="26" ht="45" customHeight="1" spans="1:16">
      <c r="A26" s="9">
        <v>23</v>
      </c>
      <c r="B26" s="10">
        <v>21030072</v>
      </c>
      <c r="C26" s="11" t="s">
        <v>102</v>
      </c>
      <c r="D26" s="9">
        <v>60</v>
      </c>
      <c r="E26" s="9">
        <v>7</v>
      </c>
      <c r="F26" s="9">
        <v>0</v>
      </c>
      <c r="G26" s="9">
        <f t="shared" si="0"/>
        <v>67</v>
      </c>
      <c r="H26" s="9">
        <f t="shared" si="1"/>
        <v>13.4</v>
      </c>
      <c r="I26" s="9">
        <f t="shared" si="2"/>
        <v>20</v>
      </c>
      <c r="J26" s="29" t="s">
        <v>245</v>
      </c>
      <c r="K26" s="30"/>
      <c r="L26" s="30"/>
      <c r="M26" s="30"/>
      <c r="N26" s="31"/>
      <c r="O26" s="77"/>
      <c r="P26" s="77"/>
    </row>
    <row r="27" ht="45" customHeight="1" spans="1:16">
      <c r="A27" s="9">
        <v>24</v>
      </c>
      <c r="B27" s="10">
        <v>21030073</v>
      </c>
      <c r="C27" s="11" t="s">
        <v>119</v>
      </c>
      <c r="D27" s="9">
        <v>60</v>
      </c>
      <c r="E27" s="9">
        <v>7</v>
      </c>
      <c r="F27" s="9">
        <v>0</v>
      </c>
      <c r="G27" s="9">
        <f t="shared" si="0"/>
        <v>67</v>
      </c>
      <c r="H27" s="9">
        <f t="shared" si="1"/>
        <v>13.4</v>
      </c>
      <c r="I27" s="9">
        <f t="shared" si="2"/>
        <v>20</v>
      </c>
      <c r="J27" s="29" t="s">
        <v>246</v>
      </c>
      <c r="K27" s="30"/>
      <c r="L27" s="30"/>
      <c r="M27" s="30"/>
      <c r="N27" s="31"/>
      <c r="O27" s="77"/>
      <c r="P27" s="77"/>
    </row>
    <row r="28" s="2" customFormat="1" ht="45" customHeight="1" spans="1:16">
      <c r="A28" s="9">
        <v>25</v>
      </c>
      <c r="B28" s="14">
        <v>21030128</v>
      </c>
      <c r="C28" s="14" t="s">
        <v>76</v>
      </c>
      <c r="D28" s="9">
        <v>60</v>
      </c>
      <c r="E28" s="9">
        <v>6.5</v>
      </c>
      <c r="F28" s="9">
        <v>0</v>
      </c>
      <c r="G28" s="9">
        <f t="shared" si="0"/>
        <v>66.5</v>
      </c>
      <c r="H28" s="9">
        <f t="shared" si="1"/>
        <v>13.3</v>
      </c>
      <c r="I28" s="9">
        <f t="shared" si="2"/>
        <v>25</v>
      </c>
      <c r="J28" s="32" t="s">
        <v>247</v>
      </c>
      <c r="K28" s="33"/>
      <c r="L28" s="33"/>
      <c r="M28" s="33"/>
      <c r="N28" s="34"/>
      <c r="O28" s="9"/>
      <c r="P28" s="9"/>
    </row>
    <row r="29" ht="60" customHeight="1" spans="1:16">
      <c r="A29" s="9">
        <v>26</v>
      </c>
      <c r="B29" s="14">
        <v>21030052</v>
      </c>
      <c r="C29" s="15" t="s">
        <v>68</v>
      </c>
      <c r="D29" s="9">
        <v>60</v>
      </c>
      <c r="E29" s="9">
        <v>6.5</v>
      </c>
      <c r="F29" s="9">
        <v>0</v>
      </c>
      <c r="G29" s="9">
        <f t="shared" si="0"/>
        <v>66.5</v>
      </c>
      <c r="H29" s="9">
        <f t="shared" si="1"/>
        <v>13.3</v>
      </c>
      <c r="I29" s="9">
        <f t="shared" si="2"/>
        <v>25</v>
      </c>
      <c r="J29" s="32" t="s">
        <v>248</v>
      </c>
      <c r="K29" s="33"/>
      <c r="L29" s="33"/>
      <c r="M29" s="33"/>
      <c r="N29" s="34"/>
      <c r="O29" s="9"/>
      <c r="P29" s="9"/>
    </row>
    <row r="30" ht="45" customHeight="1" spans="1:16">
      <c r="A30" s="9">
        <v>27</v>
      </c>
      <c r="B30" s="10">
        <v>21030078</v>
      </c>
      <c r="C30" s="11" t="s">
        <v>90</v>
      </c>
      <c r="D30" s="9">
        <v>60</v>
      </c>
      <c r="E30" s="9">
        <v>6.5</v>
      </c>
      <c r="F30" s="9">
        <v>0</v>
      </c>
      <c r="G30" s="9">
        <f t="shared" si="0"/>
        <v>66.5</v>
      </c>
      <c r="H30" s="9">
        <f t="shared" si="1"/>
        <v>13.3</v>
      </c>
      <c r="I30" s="9">
        <f t="shared" si="2"/>
        <v>25</v>
      </c>
      <c r="J30" s="29" t="s">
        <v>249</v>
      </c>
      <c r="K30" s="30"/>
      <c r="L30" s="30"/>
      <c r="M30" s="30"/>
      <c r="N30" s="31"/>
      <c r="O30" s="77"/>
      <c r="P30" s="77"/>
    </row>
    <row r="31" ht="45" customHeight="1" spans="1:16">
      <c r="A31" s="9">
        <v>28</v>
      </c>
      <c r="B31" s="19">
        <v>21030003</v>
      </c>
      <c r="C31" s="69" t="s">
        <v>93</v>
      </c>
      <c r="D31" s="9">
        <v>60</v>
      </c>
      <c r="E31" s="9">
        <v>6</v>
      </c>
      <c r="F31" s="9">
        <v>0</v>
      </c>
      <c r="G31" s="9">
        <f t="shared" si="0"/>
        <v>66</v>
      </c>
      <c r="H31" s="9">
        <f t="shared" si="1"/>
        <v>13.2</v>
      </c>
      <c r="I31" s="9">
        <f t="shared" si="2"/>
        <v>28</v>
      </c>
      <c r="J31" s="32" t="s">
        <v>250</v>
      </c>
      <c r="K31" s="33"/>
      <c r="L31" s="33"/>
      <c r="M31" s="33"/>
      <c r="N31" s="34"/>
      <c r="O31" s="9"/>
      <c r="P31" s="9"/>
    </row>
    <row r="32" ht="45" customHeight="1" spans="1:16">
      <c r="A32" s="9">
        <v>29</v>
      </c>
      <c r="B32" s="14">
        <v>21030088</v>
      </c>
      <c r="C32" s="14" t="s">
        <v>109</v>
      </c>
      <c r="D32" s="9">
        <v>60</v>
      </c>
      <c r="E32" s="9">
        <v>6</v>
      </c>
      <c r="F32" s="9">
        <v>0</v>
      </c>
      <c r="G32" s="9">
        <f t="shared" si="0"/>
        <v>66</v>
      </c>
      <c r="H32" s="9">
        <f t="shared" si="1"/>
        <v>13.2</v>
      </c>
      <c r="I32" s="9">
        <f t="shared" si="2"/>
        <v>28</v>
      </c>
      <c r="J32" s="32" t="s">
        <v>251</v>
      </c>
      <c r="K32" s="33"/>
      <c r="L32" s="33"/>
      <c r="M32" s="33"/>
      <c r="N32" s="34"/>
      <c r="O32" s="9"/>
      <c r="P32" s="9"/>
    </row>
    <row r="33" s="2" customFormat="1" ht="45" customHeight="1" spans="1:16">
      <c r="A33" s="9">
        <v>30</v>
      </c>
      <c r="B33" s="14">
        <v>21030082</v>
      </c>
      <c r="C33" s="15" t="s">
        <v>61</v>
      </c>
      <c r="D33" s="9">
        <v>60</v>
      </c>
      <c r="E33" s="9">
        <v>6</v>
      </c>
      <c r="F33" s="9">
        <v>0</v>
      </c>
      <c r="G33" s="9">
        <f t="shared" si="0"/>
        <v>66</v>
      </c>
      <c r="H33" s="9">
        <f t="shared" si="1"/>
        <v>13.2</v>
      </c>
      <c r="I33" s="9">
        <f t="shared" si="2"/>
        <v>28</v>
      </c>
      <c r="J33" s="32" t="s">
        <v>252</v>
      </c>
      <c r="K33" s="33"/>
      <c r="L33" s="33"/>
      <c r="M33" s="33"/>
      <c r="N33" s="34"/>
      <c r="O33" s="9"/>
      <c r="P33" s="9"/>
    </row>
    <row r="34" ht="45" customHeight="1" spans="1:16">
      <c r="A34" s="9">
        <v>31</v>
      </c>
      <c r="B34" s="14" t="s">
        <v>47</v>
      </c>
      <c r="C34" s="15" t="s">
        <v>48</v>
      </c>
      <c r="D34" s="9">
        <v>60</v>
      </c>
      <c r="E34" s="9" t="s">
        <v>253</v>
      </c>
      <c r="F34" s="9">
        <v>0</v>
      </c>
      <c r="G34" s="9">
        <f t="shared" si="0"/>
        <v>66</v>
      </c>
      <c r="H34" s="9">
        <f t="shared" si="1"/>
        <v>13.2</v>
      </c>
      <c r="I34" s="9">
        <f t="shared" si="2"/>
        <v>28</v>
      </c>
      <c r="J34" s="32" t="s">
        <v>254</v>
      </c>
      <c r="K34" s="33"/>
      <c r="L34" s="33"/>
      <c r="M34" s="33"/>
      <c r="N34" s="34"/>
      <c r="O34" s="9"/>
      <c r="P34" s="9"/>
    </row>
    <row r="35" ht="45" customHeight="1" spans="1:16">
      <c r="A35" s="9">
        <v>32</v>
      </c>
      <c r="B35" s="14" t="s">
        <v>77</v>
      </c>
      <c r="C35" s="15" t="s">
        <v>78</v>
      </c>
      <c r="D35" s="9">
        <v>60</v>
      </c>
      <c r="E35" s="9" t="s">
        <v>253</v>
      </c>
      <c r="F35" s="9">
        <v>0</v>
      </c>
      <c r="G35" s="9">
        <f t="shared" si="0"/>
        <v>66</v>
      </c>
      <c r="H35" s="9">
        <f t="shared" si="1"/>
        <v>13.2</v>
      </c>
      <c r="I35" s="9">
        <f t="shared" si="2"/>
        <v>28</v>
      </c>
      <c r="J35" s="32" t="s">
        <v>255</v>
      </c>
      <c r="K35" s="33"/>
      <c r="L35" s="33"/>
      <c r="M35" s="33"/>
      <c r="N35" s="34"/>
      <c r="O35" s="9"/>
      <c r="P35" s="9"/>
    </row>
    <row r="36" ht="45" customHeight="1" spans="1:16">
      <c r="A36" s="9">
        <v>33</v>
      </c>
      <c r="B36" s="104" t="s">
        <v>115</v>
      </c>
      <c r="C36" s="106" t="s">
        <v>116</v>
      </c>
      <c r="D36" s="9">
        <v>60</v>
      </c>
      <c r="E36" s="9">
        <v>6</v>
      </c>
      <c r="F36" s="9">
        <v>0</v>
      </c>
      <c r="G36" s="9">
        <f t="shared" si="0"/>
        <v>66</v>
      </c>
      <c r="H36" s="9">
        <f t="shared" si="1"/>
        <v>13.2</v>
      </c>
      <c r="I36" s="9">
        <f t="shared" si="2"/>
        <v>28</v>
      </c>
      <c r="J36" s="25" t="s">
        <v>256</v>
      </c>
      <c r="K36" s="26"/>
      <c r="L36" s="26"/>
      <c r="M36" s="26"/>
      <c r="N36" s="27"/>
      <c r="O36" s="28"/>
      <c r="P36" s="28"/>
    </row>
    <row r="37" s="2" customFormat="1" ht="45" customHeight="1" spans="1:16">
      <c r="A37" s="9">
        <v>34</v>
      </c>
      <c r="B37" s="104" t="s">
        <v>42</v>
      </c>
      <c r="C37" s="106" t="s">
        <v>43</v>
      </c>
      <c r="D37" s="9">
        <v>60</v>
      </c>
      <c r="E37" s="9">
        <v>6</v>
      </c>
      <c r="F37" s="9">
        <v>0</v>
      </c>
      <c r="G37" s="9">
        <f t="shared" ref="G37:G68" si="3">D37+E37</f>
        <v>66</v>
      </c>
      <c r="H37" s="9">
        <f t="shared" ref="H37:H68" si="4">G37*0.2</f>
        <v>13.2</v>
      </c>
      <c r="I37" s="9">
        <f t="shared" ref="I37:I68" si="5">RANK(H37,$H$4:$H$150,)</f>
        <v>28</v>
      </c>
      <c r="J37" s="29" t="s">
        <v>257</v>
      </c>
      <c r="K37" s="30"/>
      <c r="L37" s="30"/>
      <c r="M37" s="30"/>
      <c r="N37" s="31"/>
      <c r="O37" s="28"/>
      <c r="P37" s="28"/>
    </row>
    <row r="38" ht="45" customHeight="1" spans="1:16">
      <c r="A38" s="9">
        <v>35</v>
      </c>
      <c r="B38" s="104" t="s">
        <v>134</v>
      </c>
      <c r="C38" s="105" t="s">
        <v>135</v>
      </c>
      <c r="D38" s="9">
        <v>60</v>
      </c>
      <c r="E38" s="9">
        <v>6</v>
      </c>
      <c r="F38" s="9">
        <v>0</v>
      </c>
      <c r="G38" s="9">
        <f t="shared" si="3"/>
        <v>66</v>
      </c>
      <c r="H38" s="9">
        <f t="shared" si="4"/>
        <v>13.2</v>
      </c>
      <c r="I38" s="9">
        <f t="shared" si="5"/>
        <v>28</v>
      </c>
      <c r="J38" s="25" t="s">
        <v>258</v>
      </c>
      <c r="K38" s="26"/>
      <c r="L38" s="26"/>
      <c r="M38" s="26"/>
      <c r="N38" s="27"/>
      <c r="O38" s="28"/>
      <c r="P38" s="28"/>
    </row>
    <row r="39" s="2" customFormat="1" ht="45" customHeight="1" spans="1:16">
      <c r="A39" s="9">
        <v>36</v>
      </c>
      <c r="B39" s="10">
        <v>21030035</v>
      </c>
      <c r="C39" s="11" t="s">
        <v>75</v>
      </c>
      <c r="D39" s="9">
        <v>60</v>
      </c>
      <c r="E39" s="9">
        <v>6</v>
      </c>
      <c r="F39" s="9">
        <v>0</v>
      </c>
      <c r="G39" s="9">
        <f t="shared" si="3"/>
        <v>66</v>
      </c>
      <c r="H39" s="9">
        <f t="shared" si="4"/>
        <v>13.2</v>
      </c>
      <c r="I39" s="9">
        <f t="shared" si="5"/>
        <v>28</v>
      </c>
      <c r="J39" s="29" t="s">
        <v>259</v>
      </c>
      <c r="K39" s="30"/>
      <c r="L39" s="30"/>
      <c r="M39" s="30"/>
      <c r="N39" s="31"/>
      <c r="O39" s="77"/>
      <c r="P39" s="77"/>
    </row>
    <row r="40" s="2" customFormat="1" ht="45" customHeight="1" spans="1:16">
      <c r="A40" s="9">
        <v>37</v>
      </c>
      <c r="B40" s="10">
        <v>21030090</v>
      </c>
      <c r="C40" s="11" t="s">
        <v>112</v>
      </c>
      <c r="D40" s="9">
        <v>60</v>
      </c>
      <c r="E40" s="9">
        <v>6</v>
      </c>
      <c r="F40" s="9">
        <v>0</v>
      </c>
      <c r="G40" s="9">
        <f t="shared" si="3"/>
        <v>66</v>
      </c>
      <c r="H40" s="9">
        <f t="shared" si="4"/>
        <v>13.2</v>
      </c>
      <c r="I40" s="9">
        <f t="shared" si="5"/>
        <v>28</v>
      </c>
      <c r="J40" s="29" t="s">
        <v>260</v>
      </c>
      <c r="K40" s="30"/>
      <c r="L40" s="30"/>
      <c r="M40" s="30"/>
      <c r="N40" s="31"/>
      <c r="O40" s="77"/>
      <c r="P40" s="77"/>
    </row>
    <row r="41" ht="45" customHeight="1" spans="1:16">
      <c r="A41" s="9">
        <v>38</v>
      </c>
      <c r="B41" s="10">
        <v>21030103</v>
      </c>
      <c r="C41" s="11" t="s">
        <v>39</v>
      </c>
      <c r="D41" s="9">
        <v>60</v>
      </c>
      <c r="E41" s="9">
        <v>6</v>
      </c>
      <c r="F41" s="9">
        <v>0</v>
      </c>
      <c r="G41" s="9">
        <f t="shared" si="3"/>
        <v>66</v>
      </c>
      <c r="H41" s="9">
        <f t="shared" si="4"/>
        <v>13.2</v>
      </c>
      <c r="I41" s="9">
        <f t="shared" si="5"/>
        <v>28</v>
      </c>
      <c r="J41" s="29" t="s">
        <v>261</v>
      </c>
      <c r="K41" s="30"/>
      <c r="L41" s="30"/>
      <c r="M41" s="30"/>
      <c r="N41" s="31"/>
      <c r="O41" s="79"/>
      <c r="P41" s="77"/>
    </row>
    <row r="42" ht="57" customHeight="1" spans="1:16">
      <c r="A42" s="9">
        <v>39</v>
      </c>
      <c r="B42" s="14">
        <v>21030028</v>
      </c>
      <c r="C42" s="14" t="s">
        <v>79</v>
      </c>
      <c r="D42" s="9">
        <v>60</v>
      </c>
      <c r="E42" s="9">
        <v>5.5</v>
      </c>
      <c r="F42" s="9">
        <v>0</v>
      </c>
      <c r="G42" s="9">
        <f t="shared" si="3"/>
        <v>65.5</v>
      </c>
      <c r="H42" s="9">
        <f t="shared" si="4"/>
        <v>13.1</v>
      </c>
      <c r="I42" s="9">
        <f t="shared" si="5"/>
        <v>39</v>
      </c>
      <c r="J42" s="32" t="s">
        <v>262</v>
      </c>
      <c r="K42" s="33"/>
      <c r="L42" s="33"/>
      <c r="M42" s="33"/>
      <c r="N42" s="34"/>
      <c r="O42" s="80"/>
      <c r="P42" s="9"/>
    </row>
    <row r="43" s="2" customFormat="1" ht="55" customHeight="1" spans="1:16">
      <c r="A43" s="9">
        <v>40</v>
      </c>
      <c r="B43" s="104" t="s">
        <v>69</v>
      </c>
      <c r="C43" s="105" t="s">
        <v>70</v>
      </c>
      <c r="D43" s="9">
        <v>60</v>
      </c>
      <c r="E43" s="9">
        <v>5.5</v>
      </c>
      <c r="F43" s="9">
        <v>0</v>
      </c>
      <c r="G43" s="9">
        <f t="shared" si="3"/>
        <v>65.5</v>
      </c>
      <c r="H43" s="9">
        <f t="shared" si="4"/>
        <v>13.1</v>
      </c>
      <c r="I43" s="9">
        <f t="shared" si="5"/>
        <v>39</v>
      </c>
      <c r="J43" s="25" t="s">
        <v>263</v>
      </c>
      <c r="K43" s="26"/>
      <c r="L43" s="26"/>
      <c r="M43" s="26"/>
      <c r="N43" s="27"/>
      <c r="O43" s="81"/>
      <c r="P43" s="28"/>
    </row>
    <row r="44" ht="45" customHeight="1" spans="1:16">
      <c r="A44" s="9">
        <v>41</v>
      </c>
      <c r="B44" s="14">
        <v>21043001</v>
      </c>
      <c r="C44" s="15" t="s">
        <v>111</v>
      </c>
      <c r="D44" s="9">
        <v>60</v>
      </c>
      <c r="E44" s="9">
        <v>5</v>
      </c>
      <c r="F44" s="9">
        <v>0</v>
      </c>
      <c r="G44" s="9">
        <f t="shared" si="3"/>
        <v>65</v>
      </c>
      <c r="H44" s="9">
        <f t="shared" si="4"/>
        <v>13</v>
      </c>
      <c r="I44" s="9">
        <f t="shared" si="5"/>
        <v>41</v>
      </c>
      <c r="J44" s="32" t="s">
        <v>264</v>
      </c>
      <c r="K44" s="33"/>
      <c r="L44" s="33"/>
      <c r="M44" s="33"/>
      <c r="N44" s="34"/>
      <c r="O44" s="80"/>
      <c r="P44" s="9"/>
    </row>
    <row r="45" ht="45" customHeight="1" spans="1:16">
      <c r="A45" s="9">
        <v>42</v>
      </c>
      <c r="B45" s="14">
        <v>21030021</v>
      </c>
      <c r="C45" s="15" t="s">
        <v>163</v>
      </c>
      <c r="D45" s="9">
        <v>60</v>
      </c>
      <c r="E45" s="9">
        <v>5</v>
      </c>
      <c r="F45" s="9">
        <v>0</v>
      </c>
      <c r="G45" s="9">
        <f t="shared" si="3"/>
        <v>65</v>
      </c>
      <c r="H45" s="9">
        <f t="shared" si="4"/>
        <v>13</v>
      </c>
      <c r="I45" s="9">
        <f t="shared" si="5"/>
        <v>41</v>
      </c>
      <c r="J45" s="32" t="s">
        <v>265</v>
      </c>
      <c r="K45" s="33"/>
      <c r="L45" s="33"/>
      <c r="M45" s="33"/>
      <c r="N45" s="34"/>
      <c r="O45" s="80"/>
      <c r="P45" s="9"/>
    </row>
    <row r="46" s="2" customFormat="1" ht="45" customHeight="1" spans="1:16">
      <c r="A46" s="9">
        <v>43</v>
      </c>
      <c r="B46" s="10">
        <v>21030006</v>
      </c>
      <c r="C46" s="12" t="s">
        <v>58</v>
      </c>
      <c r="D46" s="9">
        <v>60</v>
      </c>
      <c r="E46" s="9">
        <v>5</v>
      </c>
      <c r="F46" s="9">
        <v>0</v>
      </c>
      <c r="G46" s="9">
        <f t="shared" si="3"/>
        <v>65</v>
      </c>
      <c r="H46" s="9">
        <f t="shared" si="4"/>
        <v>13</v>
      </c>
      <c r="I46" s="9">
        <f t="shared" si="5"/>
        <v>41</v>
      </c>
      <c r="J46" s="25" t="s">
        <v>266</v>
      </c>
      <c r="K46" s="26"/>
      <c r="L46" s="26"/>
      <c r="M46" s="26"/>
      <c r="N46" s="27"/>
      <c r="O46" s="81"/>
      <c r="P46" s="28"/>
    </row>
    <row r="47" ht="45" customHeight="1" spans="1:16">
      <c r="A47" s="9">
        <v>44</v>
      </c>
      <c r="B47" s="104" t="s">
        <v>96</v>
      </c>
      <c r="C47" s="105" t="s">
        <v>97</v>
      </c>
      <c r="D47" s="9">
        <v>60</v>
      </c>
      <c r="E47" s="9">
        <v>5</v>
      </c>
      <c r="F47" s="9">
        <v>0</v>
      </c>
      <c r="G47" s="9">
        <f t="shared" si="3"/>
        <v>65</v>
      </c>
      <c r="H47" s="9">
        <f t="shared" si="4"/>
        <v>13</v>
      </c>
      <c r="I47" s="9">
        <f t="shared" si="5"/>
        <v>41</v>
      </c>
      <c r="J47" s="29" t="s">
        <v>267</v>
      </c>
      <c r="K47" s="30"/>
      <c r="L47" s="30"/>
      <c r="M47" s="30"/>
      <c r="N47" s="31"/>
      <c r="O47" s="81"/>
      <c r="P47" s="28"/>
    </row>
    <row r="48" s="2" customFormat="1" ht="45" customHeight="1" spans="1:16">
      <c r="A48" s="9">
        <v>45</v>
      </c>
      <c r="B48" s="10">
        <v>21015078</v>
      </c>
      <c r="C48" s="11" t="s">
        <v>94</v>
      </c>
      <c r="D48" s="9">
        <v>60</v>
      </c>
      <c r="E48" s="9">
        <v>5</v>
      </c>
      <c r="F48" s="9">
        <v>0</v>
      </c>
      <c r="G48" s="9">
        <f t="shared" si="3"/>
        <v>65</v>
      </c>
      <c r="H48" s="9">
        <f t="shared" si="4"/>
        <v>13</v>
      </c>
      <c r="I48" s="9">
        <f t="shared" si="5"/>
        <v>41</v>
      </c>
      <c r="J48" s="29" t="s">
        <v>268</v>
      </c>
      <c r="K48" s="30"/>
      <c r="L48" s="30"/>
      <c r="M48" s="30"/>
      <c r="N48" s="31"/>
      <c r="O48" s="79"/>
      <c r="P48" s="77"/>
    </row>
    <row r="49" s="2" customFormat="1" ht="45" customHeight="1" spans="1:16">
      <c r="A49" s="9">
        <v>46</v>
      </c>
      <c r="B49" s="10">
        <v>21024074</v>
      </c>
      <c r="C49" s="11" t="s">
        <v>65</v>
      </c>
      <c r="D49" s="9">
        <v>60</v>
      </c>
      <c r="E49" s="9">
        <v>5</v>
      </c>
      <c r="F49" s="9">
        <v>0</v>
      </c>
      <c r="G49" s="9">
        <f t="shared" si="3"/>
        <v>65</v>
      </c>
      <c r="H49" s="9">
        <f t="shared" si="4"/>
        <v>13</v>
      </c>
      <c r="I49" s="9">
        <f t="shared" si="5"/>
        <v>41</v>
      </c>
      <c r="J49" s="29" t="s">
        <v>269</v>
      </c>
      <c r="K49" s="30"/>
      <c r="L49" s="30"/>
      <c r="M49" s="30"/>
      <c r="N49" s="31"/>
      <c r="O49" s="79"/>
      <c r="P49" s="77"/>
    </row>
    <row r="50" s="2" customFormat="1" ht="45" customHeight="1" spans="1:16">
      <c r="A50" s="9">
        <v>47</v>
      </c>
      <c r="B50" s="10">
        <v>21030005</v>
      </c>
      <c r="C50" s="11" t="s">
        <v>57</v>
      </c>
      <c r="D50" s="9">
        <v>60</v>
      </c>
      <c r="E50" s="9">
        <v>5</v>
      </c>
      <c r="F50" s="9">
        <v>0</v>
      </c>
      <c r="G50" s="9">
        <f t="shared" si="3"/>
        <v>65</v>
      </c>
      <c r="H50" s="9">
        <f t="shared" si="4"/>
        <v>13</v>
      </c>
      <c r="I50" s="9">
        <f t="shared" si="5"/>
        <v>41</v>
      </c>
      <c r="J50" s="29" t="s">
        <v>270</v>
      </c>
      <c r="K50" s="30"/>
      <c r="L50" s="30"/>
      <c r="M50" s="30"/>
      <c r="N50" s="31"/>
      <c r="O50" s="79"/>
      <c r="P50" s="77"/>
    </row>
    <row r="51" s="2" customFormat="1" ht="45" customHeight="1" spans="1:16">
      <c r="A51" s="9">
        <v>48</v>
      </c>
      <c r="B51" s="10">
        <v>21030030</v>
      </c>
      <c r="C51" s="11" t="s">
        <v>128</v>
      </c>
      <c r="D51" s="9">
        <v>60</v>
      </c>
      <c r="E51" s="9">
        <v>5</v>
      </c>
      <c r="F51" s="9">
        <v>0</v>
      </c>
      <c r="G51" s="9">
        <f t="shared" si="3"/>
        <v>65</v>
      </c>
      <c r="H51" s="9">
        <f t="shared" si="4"/>
        <v>13</v>
      </c>
      <c r="I51" s="9">
        <f t="shared" si="5"/>
        <v>41</v>
      </c>
      <c r="J51" s="29" t="s">
        <v>271</v>
      </c>
      <c r="K51" s="30"/>
      <c r="L51" s="30"/>
      <c r="M51" s="30"/>
      <c r="N51" s="31"/>
      <c r="O51" s="79"/>
      <c r="P51" s="77"/>
    </row>
    <row r="52" ht="45" customHeight="1" spans="1:16">
      <c r="A52" s="9">
        <v>49</v>
      </c>
      <c r="B52" s="14" t="s">
        <v>121</v>
      </c>
      <c r="C52" s="15" t="s">
        <v>122</v>
      </c>
      <c r="D52" s="9">
        <v>60</v>
      </c>
      <c r="E52" s="9" t="s">
        <v>272</v>
      </c>
      <c r="F52" s="9">
        <v>0</v>
      </c>
      <c r="G52" s="9">
        <f t="shared" si="3"/>
        <v>64.5</v>
      </c>
      <c r="H52" s="9">
        <f t="shared" si="4"/>
        <v>12.9</v>
      </c>
      <c r="I52" s="9">
        <f t="shared" si="5"/>
        <v>49</v>
      </c>
      <c r="J52" s="32" t="s">
        <v>273</v>
      </c>
      <c r="K52" s="33"/>
      <c r="L52" s="33"/>
      <c r="M52" s="33"/>
      <c r="N52" s="34"/>
      <c r="O52" s="80"/>
      <c r="P52" s="9"/>
    </row>
    <row r="53" ht="45" customHeight="1" spans="1:16">
      <c r="A53" s="9">
        <v>50</v>
      </c>
      <c r="B53" s="14">
        <v>21030039</v>
      </c>
      <c r="C53" s="15" t="s">
        <v>108</v>
      </c>
      <c r="D53" s="9">
        <v>60</v>
      </c>
      <c r="E53" s="9">
        <v>4</v>
      </c>
      <c r="F53" s="9">
        <v>0</v>
      </c>
      <c r="G53" s="9">
        <f t="shared" si="3"/>
        <v>64</v>
      </c>
      <c r="H53" s="9">
        <f t="shared" si="4"/>
        <v>12.8</v>
      </c>
      <c r="I53" s="9">
        <f t="shared" si="5"/>
        <v>50</v>
      </c>
      <c r="J53" s="32" t="s">
        <v>274</v>
      </c>
      <c r="K53" s="33"/>
      <c r="L53" s="33"/>
      <c r="M53" s="33"/>
      <c r="N53" s="34"/>
      <c r="O53" s="80"/>
      <c r="P53" s="9"/>
    </row>
    <row r="54" ht="45" customHeight="1" spans="1:16">
      <c r="A54" s="9">
        <v>51</v>
      </c>
      <c r="B54" s="14">
        <v>21030045</v>
      </c>
      <c r="C54" s="15" t="s">
        <v>138</v>
      </c>
      <c r="D54" s="9">
        <v>60</v>
      </c>
      <c r="E54" s="9">
        <v>4</v>
      </c>
      <c r="F54" s="9">
        <v>0</v>
      </c>
      <c r="G54" s="9">
        <f t="shared" si="3"/>
        <v>64</v>
      </c>
      <c r="H54" s="9">
        <f t="shared" si="4"/>
        <v>12.8</v>
      </c>
      <c r="I54" s="9">
        <f t="shared" si="5"/>
        <v>50</v>
      </c>
      <c r="J54" s="32" t="s">
        <v>275</v>
      </c>
      <c r="K54" s="33"/>
      <c r="L54" s="33"/>
      <c r="M54" s="33"/>
      <c r="N54" s="34"/>
      <c r="O54" s="80"/>
      <c r="P54" s="9"/>
    </row>
    <row r="55" ht="45" customHeight="1" spans="1:16">
      <c r="A55" s="9">
        <v>52</v>
      </c>
      <c r="B55" s="14">
        <v>21030093</v>
      </c>
      <c r="C55" s="15" t="s">
        <v>155</v>
      </c>
      <c r="D55" s="9">
        <v>60</v>
      </c>
      <c r="E55" s="9">
        <v>4</v>
      </c>
      <c r="F55" s="9">
        <v>0</v>
      </c>
      <c r="G55" s="9">
        <f t="shared" si="3"/>
        <v>64</v>
      </c>
      <c r="H55" s="9">
        <f t="shared" si="4"/>
        <v>12.8</v>
      </c>
      <c r="I55" s="9">
        <f t="shared" si="5"/>
        <v>50</v>
      </c>
      <c r="J55" s="32" t="s">
        <v>276</v>
      </c>
      <c r="K55" s="33"/>
      <c r="L55" s="33"/>
      <c r="M55" s="33"/>
      <c r="N55" s="34"/>
      <c r="O55" s="80"/>
      <c r="P55" s="9"/>
    </row>
    <row r="56" ht="45" customHeight="1" spans="1:16">
      <c r="A56" s="9">
        <v>53</v>
      </c>
      <c r="B56" s="10">
        <v>21030007</v>
      </c>
      <c r="C56" s="11" t="s">
        <v>53</v>
      </c>
      <c r="D56" s="9">
        <v>60</v>
      </c>
      <c r="E56" s="9">
        <v>4</v>
      </c>
      <c r="F56" s="9">
        <v>0</v>
      </c>
      <c r="G56" s="9">
        <f t="shared" si="3"/>
        <v>64</v>
      </c>
      <c r="H56" s="9">
        <f t="shared" si="4"/>
        <v>12.8</v>
      </c>
      <c r="I56" s="9">
        <f t="shared" si="5"/>
        <v>50</v>
      </c>
      <c r="J56" s="25" t="s">
        <v>277</v>
      </c>
      <c r="K56" s="26"/>
      <c r="L56" s="26"/>
      <c r="M56" s="26"/>
      <c r="N56" s="27"/>
      <c r="O56" s="81"/>
      <c r="P56" s="28"/>
    </row>
    <row r="57" ht="45" customHeight="1" spans="1:16">
      <c r="A57" s="9">
        <v>54</v>
      </c>
      <c r="B57" s="10">
        <v>21030080</v>
      </c>
      <c r="C57" s="11" t="s">
        <v>87</v>
      </c>
      <c r="D57" s="9">
        <v>60</v>
      </c>
      <c r="E57" s="9">
        <v>4</v>
      </c>
      <c r="F57" s="9">
        <v>0</v>
      </c>
      <c r="G57" s="9">
        <f t="shared" si="3"/>
        <v>64</v>
      </c>
      <c r="H57" s="9">
        <f t="shared" si="4"/>
        <v>12.8</v>
      </c>
      <c r="I57" s="9">
        <f t="shared" si="5"/>
        <v>50</v>
      </c>
      <c r="J57" s="29" t="s">
        <v>278</v>
      </c>
      <c r="K57" s="30"/>
      <c r="L57" s="30"/>
      <c r="M57" s="30"/>
      <c r="N57" s="31"/>
      <c r="O57" s="81"/>
      <c r="P57" s="28"/>
    </row>
    <row r="58" ht="45" customHeight="1" spans="1:16">
      <c r="A58" s="9">
        <v>55</v>
      </c>
      <c r="B58" s="10">
        <v>21030121</v>
      </c>
      <c r="C58" s="11" t="s">
        <v>100</v>
      </c>
      <c r="D58" s="9">
        <v>60</v>
      </c>
      <c r="E58" s="9">
        <v>4</v>
      </c>
      <c r="F58" s="9">
        <v>0</v>
      </c>
      <c r="G58" s="9">
        <f t="shared" si="3"/>
        <v>64</v>
      </c>
      <c r="H58" s="9">
        <f t="shared" si="4"/>
        <v>12.8</v>
      </c>
      <c r="I58" s="9">
        <f t="shared" si="5"/>
        <v>50</v>
      </c>
      <c r="J58" s="25" t="s">
        <v>279</v>
      </c>
      <c r="K58" s="26"/>
      <c r="L58" s="26"/>
      <c r="M58" s="26"/>
      <c r="N58" s="27"/>
      <c r="O58" s="81"/>
      <c r="P58" s="28"/>
    </row>
    <row r="59" s="2" customFormat="1" ht="45" customHeight="1" spans="1:16">
      <c r="A59" s="9">
        <v>56</v>
      </c>
      <c r="B59" s="104" t="s">
        <v>27</v>
      </c>
      <c r="C59" s="105" t="s">
        <v>28</v>
      </c>
      <c r="D59" s="9">
        <v>60</v>
      </c>
      <c r="E59" s="9">
        <v>4</v>
      </c>
      <c r="F59" s="9">
        <v>0</v>
      </c>
      <c r="G59" s="9">
        <f t="shared" si="3"/>
        <v>64</v>
      </c>
      <c r="H59" s="9">
        <f t="shared" si="4"/>
        <v>12.8</v>
      </c>
      <c r="I59" s="9">
        <f t="shared" si="5"/>
        <v>50</v>
      </c>
      <c r="J59" s="25" t="s">
        <v>280</v>
      </c>
      <c r="K59" s="26"/>
      <c r="L59" s="26"/>
      <c r="M59" s="26"/>
      <c r="N59" s="27"/>
      <c r="O59" s="81"/>
      <c r="P59" s="28"/>
    </row>
    <row r="60" s="2" customFormat="1" ht="45" customHeight="1" spans="1:16">
      <c r="A60" s="9">
        <v>57</v>
      </c>
      <c r="B60" s="104" t="s">
        <v>91</v>
      </c>
      <c r="C60" s="105" t="s">
        <v>92</v>
      </c>
      <c r="D60" s="9">
        <v>60</v>
      </c>
      <c r="E60" s="9">
        <v>4</v>
      </c>
      <c r="F60" s="9">
        <v>0</v>
      </c>
      <c r="G60" s="9">
        <f t="shared" si="3"/>
        <v>64</v>
      </c>
      <c r="H60" s="9">
        <f t="shared" si="4"/>
        <v>12.8</v>
      </c>
      <c r="I60" s="9">
        <f t="shared" si="5"/>
        <v>50</v>
      </c>
      <c r="J60" s="29" t="s">
        <v>281</v>
      </c>
      <c r="K60" s="30"/>
      <c r="L60" s="30"/>
      <c r="M60" s="30"/>
      <c r="N60" s="31"/>
      <c r="O60" s="81"/>
      <c r="P60" s="28"/>
    </row>
    <row r="61" ht="45" customHeight="1" spans="1:16">
      <c r="A61" s="9">
        <v>58</v>
      </c>
      <c r="B61" s="104" t="s">
        <v>148</v>
      </c>
      <c r="C61" s="105" t="s">
        <v>149</v>
      </c>
      <c r="D61" s="9">
        <v>60</v>
      </c>
      <c r="E61" s="9">
        <v>4</v>
      </c>
      <c r="F61" s="9">
        <v>0</v>
      </c>
      <c r="G61" s="9">
        <f t="shared" si="3"/>
        <v>64</v>
      </c>
      <c r="H61" s="9">
        <f t="shared" si="4"/>
        <v>12.8</v>
      </c>
      <c r="I61" s="9">
        <f t="shared" si="5"/>
        <v>50</v>
      </c>
      <c r="J61" s="25" t="s">
        <v>282</v>
      </c>
      <c r="K61" s="26"/>
      <c r="L61" s="26"/>
      <c r="M61" s="26"/>
      <c r="N61" s="27"/>
      <c r="O61" s="81"/>
      <c r="P61" s="28"/>
    </row>
    <row r="62" s="2" customFormat="1" ht="45" customHeight="1" spans="1:16">
      <c r="A62" s="9">
        <v>59</v>
      </c>
      <c r="B62" s="104" t="s">
        <v>34</v>
      </c>
      <c r="C62" s="105" t="s">
        <v>35</v>
      </c>
      <c r="D62" s="9">
        <v>60</v>
      </c>
      <c r="E62" s="9">
        <v>4</v>
      </c>
      <c r="F62" s="9">
        <v>0</v>
      </c>
      <c r="G62" s="9">
        <f t="shared" si="3"/>
        <v>64</v>
      </c>
      <c r="H62" s="9">
        <f t="shared" si="4"/>
        <v>12.8</v>
      </c>
      <c r="I62" s="9">
        <f t="shared" si="5"/>
        <v>50</v>
      </c>
      <c r="J62" s="25" t="s">
        <v>283</v>
      </c>
      <c r="K62" s="26"/>
      <c r="L62" s="26"/>
      <c r="M62" s="26"/>
      <c r="N62" s="27"/>
      <c r="O62" s="81"/>
      <c r="P62" s="28"/>
    </row>
    <row r="63" s="2" customFormat="1" ht="45" customHeight="1" spans="1:16">
      <c r="A63" s="9">
        <v>60</v>
      </c>
      <c r="B63" s="104" t="s">
        <v>59</v>
      </c>
      <c r="C63" s="105" t="s">
        <v>60</v>
      </c>
      <c r="D63" s="9">
        <v>60</v>
      </c>
      <c r="E63" s="9">
        <v>4</v>
      </c>
      <c r="F63" s="9">
        <v>0</v>
      </c>
      <c r="G63" s="9">
        <f t="shared" si="3"/>
        <v>64</v>
      </c>
      <c r="H63" s="9">
        <f t="shared" si="4"/>
        <v>12.8</v>
      </c>
      <c r="I63" s="9">
        <f t="shared" si="5"/>
        <v>50</v>
      </c>
      <c r="J63" s="25" t="s">
        <v>284</v>
      </c>
      <c r="K63" s="26"/>
      <c r="L63" s="26"/>
      <c r="M63" s="26"/>
      <c r="N63" s="27"/>
      <c r="O63" s="81"/>
      <c r="P63" s="28"/>
    </row>
    <row r="64" ht="45" customHeight="1" spans="1:16">
      <c r="A64" s="9">
        <v>61</v>
      </c>
      <c r="B64" s="104" t="s">
        <v>32</v>
      </c>
      <c r="C64" s="105" t="s">
        <v>33</v>
      </c>
      <c r="D64" s="9">
        <v>60</v>
      </c>
      <c r="E64" s="9">
        <v>4</v>
      </c>
      <c r="F64" s="9">
        <v>0</v>
      </c>
      <c r="G64" s="9">
        <f t="shared" si="3"/>
        <v>64</v>
      </c>
      <c r="H64" s="9">
        <f t="shared" si="4"/>
        <v>12.8</v>
      </c>
      <c r="I64" s="9">
        <f t="shared" si="5"/>
        <v>50</v>
      </c>
      <c r="J64" s="29" t="s">
        <v>285</v>
      </c>
      <c r="K64" s="30"/>
      <c r="L64" s="30"/>
      <c r="M64" s="30"/>
      <c r="N64" s="31"/>
      <c r="O64" s="81"/>
      <c r="P64" s="28"/>
    </row>
    <row r="65" s="2" customFormat="1" ht="45" customHeight="1" spans="1:16">
      <c r="A65" s="9">
        <v>62</v>
      </c>
      <c r="B65" s="10">
        <v>21030025</v>
      </c>
      <c r="C65" s="11" t="s">
        <v>127</v>
      </c>
      <c r="D65" s="9">
        <v>60</v>
      </c>
      <c r="E65" s="9">
        <v>4</v>
      </c>
      <c r="F65" s="9">
        <v>0</v>
      </c>
      <c r="G65" s="9">
        <f t="shared" si="3"/>
        <v>64</v>
      </c>
      <c r="H65" s="9">
        <f t="shared" si="4"/>
        <v>12.8</v>
      </c>
      <c r="I65" s="9">
        <f t="shared" si="5"/>
        <v>50</v>
      </c>
      <c r="J65" s="29" t="s">
        <v>286</v>
      </c>
      <c r="K65" s="30"/>
      <c r="L65" s="30"/>
      <c r="M65" s="30"/>
      <c r="N65" s="31"/>
      <c r="O65" s="79"/>
      <c r="P65" s="77"/>
    </row>
    <row r="66" ht="45" customHeight="1" spans="1:16">
      <c r="A66" s="9">
        <v>63</v>
      </c>
      <c r="B66" s="10">
        <v>21030036</v>
      </c>
      <c r="C66" s="11" t="s">
        <v>99</v>
      </c>
      <c r="D66" s="9">
        <v>60</v>
      </c>
      <c r="E66" s="9">
        <v>4</v>
      </c>
      <c r="F66" s="9">
        <v>0</v>
      </c>
      <c r="G66" s="9">
        <f t="shared" si="3"/>
        <v>64</v>
      </c>
      <c r="H66" s="9">
        <f t="shared" si="4"/>
        <v>12.8</v>
      </c>
      <c r="I66" s="9">
        <f t="shared" si="5"/>
        <v>50</v>
      </c>
      <c r="J66" s="29" t="s">
        <v>287</v>
      </c>
      <c r="K66" s="30"/>
      <c r="L66" s="30"/>
      <c r="M66" s="30"/>
      <c r="N66" s="31"/>
      <c r="O66" s="79"/>
      <c r="P66" s="77"/>
    </row>
    <row r="67" ht="45" customHeight="1" spans="1:16">
      <c r="A67" s="9">
        <v>64</v>
      </c>
      <c r="B67" s="10">
        <v>21030119</v>
      </c>
      <c r="C67" s="11" t="s">
        <v>185</v>
      </c>
      <c r="D67" s="9">
        <v>60</v>
      </c>
      <c r="E67" s="9">
        <v>4</v>
      </c>
      <c r="F67" s="9">
        <v>0</v>
      </c>
      <c r="G67" s="9">
        <f t="shared" si="3"/>
        <v>64</v>
      </c>
      <c r="H67" s="9">
        <f t="shared" si="4"/>
        <v>12.8</v>
      </c>
      <c r="I67" s="9">
        <f t="shared" si="5"/>
        <v>50</v>
      </c>
      <c r="J67" s="29" t="s">
        <v>288</v>
      </c>
      <c r="K67" s="30"/>
      <c r="L67" s="30"/>
      <c r="M67" s="30"/>
      <c r="N67" s="31"/>
      <c r="O67" s="79"/>
      <c r="P67" s="77"/>
    </row>
    <row r="68" ht="45" customHeight="1" spans="1:16">
      <c r="A68" s="9">
        <v>65</v>
      </c>
      <c r="B68" s="10">
        <v>21030099</v>
      </c>
      <c r="C68" s="11" t="s">
        <v>123</v>
      </c>
      <c r="D68" s="9">
        <v>60</v>
      </c>
      <c r="E68" s="9">
        <v>4</v>
      </c>
      <c r="F68" s="9">
        <v>0</v>
      </c>
      <c r="G68" s="9">
        <f t="shared" si="3"/>
        <v>64</v>
      </c>
      <c r="H68" s="9">
        <f t="shared" si="4"/>
        <v>12.8</v>
      </c>
      <c r="I68" s="9">
        <f t="shared" si="5"/>
        <v>50</v>
      </c>
      <c r="J68" s="29" t="s">
        <v>289</v>
      </c>
      <c r="K68" s="30"/>
      <c r="L68" s="30"/>
      <c r="M68" s="30"/>
      <c r="N68" s="31"/>
      <c r="O68" s="79"/>
      <c r="P68" s="77"/>
    </row>
    <row r="69" s="2" customFormat="1" ht="45" customHeight="1" spans="1:16">
      <c r="A69" s="9">
        <v>66</v>
      </c>
      <c r="B69" s="104" t="s">
        <v>125</v>
      </c>
      <c r="C69" s="105" t="s">
        <v>126</v>
      </c>
      <c r="D69" s="9">
        <v>60</v>
      </c>
      <c r="E69" s="82">
        <v>2.5</v>
      </c>
      <c r="F69" s="9">
        <v>0</v>
      </c>
      <c r="G69" s="9">
        <f t="shared" ref="G69:G100" si="6">D69+E69</f>
        <v>62.5</v>
      </c>
      <c r="H69" s="9">
        <f t="shared" ref="H69:H100" si="7">G69*0.2</f>
        <v>12.5</v>
      </c>
      <c r="I69" s="9">
        <f t="shared" ref="I69:I116" si="8">RANK(H69,$H$4:$H$150,)</f>
        <v>66</v>
      </c>
      <c r="J69" s="25" t="s">
        <v>290</v>
      </c>
      <c r="K69" s="26"/>
      <c r="L69" s="26"/>
      <c r="M69" s="26"/>
      <c r="N69" s="27"/>
      <c r="O69" s="81"/>
      <c r="P69" s="28"/>
    </row>
    <row r="70" ht="45" customHeight="1" spans="1:16">
      <c r="A70" s="9">
        <v>68</v>
      </c>
      <c r="B70" s="10">
        <v>21030020</v>
      </c>
      <c r="C70" s="11" t="s">
        <v>110</v>
      </c>
      <c r="D70" s="9">
        <v>60</v>
      </c>
      <c r="E70" s="9">
        <v>2.5</v>
      </c>
      <c r="F70" s="9">
        <v>0</v>
      </c>
      <c r="G70" s="9">
        <f t="shared" si="6"/>
        <v>62.5</v>
      </c>
      <c r="H70" s="9">
        <f t="shared" si="7"/>
        <v>12.5</v>
      </c>
      <c r="I70" s="9">
        <f t="shared" si="8"/>
        <v>66</v>
      </c>
      <c r="J70" s="29" t="s">
        <v>291</v>
      </c>
      <c r="K70" s="30"/>
      <c r="L70" s="30"/>
      <c r="M70" s="30"/>
      <c r="N70" s="31"/>
      <c r="O70" s="81"/>
      <c r="P70" s="28"/>
    </row>
    <row r="71" ht="45" customHeight="1" spans="1:16">
      <c r="A71" s="9">
        <v>67</v>
      </c>
      <c r="B71" s="14">
        <v>21024078</v>
      </c>
      <c r="C71" s="15" t="s">
        <v>117</v>
      </c>
      <c r="D71" s="9">
        <v>60</v>
      </c>
      <c r="E71" s="9">
        <v>2</v>
      </c>
      <c r="F71" s="9">
        <v>0</v>
      </c>
      <c r="G71" s="9">
        <f t="shared" si="6"/>
        <v>62</v>
      </c>
      <c r="H71" s="9">
        <f t="shared" si="7"/>
        <v>12.4</v>
      </c>
      <c r="I71" s="9">
        <f t="shared" si="8"/>
        <v>68</v>
      </c>
      <c r="J71" s="32" t="s">
        <v>292</v>
      </c>
      <c r="K71" s="33"/>
      <c r="L71" s="33"/>
      <c r="M71" s="33"/>
      <c r="N71" s="34"/>
      <c r="O71" s="80"/>
      <c r="P71" s="9"/>
    </row>
    <row r="72" s="2" customFormat="1" ht="45" customHeight="1" spans="1:16">
      <c r="A72" s="9">
        <v>69</v>
      </c>
      <c r="B72" s="14">
        <v>21030034</v>
      </c>
      <c r="C72" s="18" t="s">
        <v>73</v>
      </c>
      <c r="D72" s="9">
        <v>60</v>
      </c>
      <c r="E72" s="9">
        <v>2</v>
      </c>
      <c r="F72" s="9">
        <v>0</v>
      </c>
      <c r="G72" s="9">
        <f t="shared" si="6"/>
        <v>62</v>
      </c>
      <c r="H72" s="9">
        <f t="shared" si="7"/>
        <v>12.4</v>
      </c>
      <c r="I72" s="9">
        <f t="shared" si="8"/>
        <v>68</v>
      </c>
      <c r="J72" s="32" t="s">
        <v>293</v>
      </c>
      <c r="K72" s="33"/>
      <c r="L72" s="33"/>
      <c r="M72" s="33"/>
      <c r="N72" s="34"/>
      <c r="O72" s="80"/>
      <c r="P72" s="9"/>
    </row>
    <row r="73" s="2" customFormat="1" ht="45" customHeight="1" spans="1:16">
      <c r="A73" s="9">
        <v>70</v>
      </c>
      <c r="B73" s="14">
        <v>21030075</v>
      </c>
      <c r="C73" s="15" t="s">
        <v>143</v>
      </c>
      <c r="D73" s="9">
        <v>60</v>
      </c>
      <c r="E73" s="9">
        <v>2</v>
      </c>
      <c r="F73" s="9">
        <v>0</v>
      </c>
      <c r="G73" s="9">
        <f t="shared" si="6"/>
        <v>62</v>
      </c>
      <c r="H73" s="9">
        <f t="shared" si="7"/>
        <v>12.4</v>
      </c>
      <c r="I73" s="9">
        <f t="shared" si="8"/>
        <v>68</v>
      </c>
      <c r="J73" s="32" t="s">
        <v>294</v>
      </c>
      <c r="K73" s="33"/>
      <c r="L73" s="33"/>
      <c r="M73" s="33"/>
      <c r="N73" s="34"/>
      <c r="O73" s="80"/>
      <c r="P73" s="9"/>
    </row>
    <row r="74" s="2" customFormat="1" ht="45" customHeight="1" spans="1:16">
      <c r="A74" s="9">
        <v>71</v>
      </c>
      <c r="B74" s="14">
        <v>21030033</v>
      </c>
      <c r="C74" s="17" t="s">
        <v>118</v>
      </c>
      <c r="D74" s="9">
        <v>60</v>
      </c>
      <c r="E74" s="9">
        <v>2</v>
      </c>
      <c r="F74" s="9">
        <v>0</v>
      </c>
      <c r="G74" s="9">
        <f t="shared" si="6"/>
        <v>62</v>
      </c>
      <c r="H74" s="9">
        <f t="shared" si="7"/>
        <v>12.4</v>
      </c>
      <c r="I74" s="9">
        <f t="shared" si="8"/>
        <v>68</v>
      </c>
      <c r="J74" s="32" t="s">
        <v>295</v>
      </c>
      <c r="K74" s="33"/>
      <c r="L74" s="33"/>
      <c r="M74" s="33"/>
      <c r="N74" s="34"/>
      <c r="O74" s="80"/>
      <c r="P74" s="9"/>
    </row>
    <row r="75" ht="45" customHeight="1" spans="1:16">
      <c r="A75" s="9">
        <v>72</v>
      </c>
      <c r="B75" s="10">
        <v>20031036</v>
      </c>
      <c r="C75" s="12" t="s">
        <v>95</v>
      </c>
      <c r="D75" s="9">
        <v>60</v>
      </c>
      <c r="E75" s="9">
        <v>2</v>
      </c>
      <c r="F75" s="9">
        <v>0</v>
      </c>
      <c r="G75" s="9">
        <f t="shared" si="6"/>
        <v>62</v>
      </c>
      <c r="H75" s="9">
        <f t="shared" si="7"/>
        <v>12.4</v>
      </c>
      <c r="I75" s="9">
        <f t="shared" si="8"/>
        <v>68</v>
      </c>
      <c r="J75" s="29" t="s">
        <v>296</v>
      </c>
      <c r="K75" s="30"/>
      <c r="L75" s="30"/>
      <c r="M75" s="30"/>
      <c r="N75" s="31"/>
      <c r="O75" s="81"/>
      <c r="P75" s="28"/>
    </row>
    <row r="76" ht="45" customHeight="1" spans="1:16">
      <c r="A76" s="9">
        <v>73</v>
      </c>
      <c r="B76" s="10">
        <v>21030022</v>
      </c>
      <c r="C76" s="12" t="s">
        <v>152</v>
      </c>
      <c r="D76" s="9">
        <v>60</v>
      </c>
      <c r="E76" s="9">
        <v>2</v>
      </c>
      <c r="F76" s="9">
        <v>0</v>
      </c>
      <c r="G76" s="9">
        <f t="shared" si="6"/>
        <v>62</v>
      </c>
      <c r="H76" s="9">
        <f t="shared" si="7"/>
        <v>12.4</v>
      </c>
      <c r="I76" s="9">
        <f t="shared" si="8"/>
        <v>68</v>
      </c>
      <c r="J76" s="25" t="s">
        <v>297</v>
      </c>
      <c r="K76" s="26"/>
      <c r="L76" s="26"/>
      <c r="M76" s="26"/>
      <c r="N76" s="27"/>
      <c r="O76" s="28"/>
      <c r="P76" s="28"/>
    </row>
    <row r="77" s="2" customFormat="1" ht="45" customHeight="1" spans="1:16">
      <c r="A77" s="9">
        <v>74</v>
      </c>
      <c r="B77" s="10">
        <v>21030048</v>
      </c>
      <c r="C77" s="11" t="s">
        <v>120</v>
      </c>
      <c r="D77" s="9">
        <v>60</v>
      </c>
      <c r="E77" s="9">
        <v>2</v>
      </c>
      <c r="F77" s="9">
        <v>0</v>
      </c>
      <c r="G77" s="9">
        <f t="shared" si="6"/>
        <v>62</v>
      </c>
      <c r="H77" s="9">
        <f t="shared" si="7"/>
        <v>12.4</v>
      </c>
      <c r="I77" s="9">
        <f t="shared" si="8"/>
        <v>68</v>
      </c>
      <c r="J77" s="29" t="s">
        <v>298</v>
      </c>
      <c r="K77" s="30"/>
      <c r="L77" s="30"/>
      <c r="M77" s="30"/>
      <c r="N77" s="31"/>
      <c r="O77" s="28"/>
      <c r="P77" s="28"/>
    </row>
    <row r="78" ht="45" customHeight="1" spans="1:16">
      <c r="A78" s="9">
        <v>75</v>
      </c>
      <c r="B78" s="10">
        <v>21030109</v>
      </c>
      <c r="C78" s="11" t="s">
        <v>153</v>
      </c>
      <c r="D78" s="9">
        <v>60</v>
      </c>
      <c r="E78" s="9">
        <v>2</v>
      </c>
      <c r="F78" s="9">
        <v>0</v>
      </c>
      <c r="G78" s="9">
        <f t="shared" si="6"/>
        <v>62</v>
      </c>
      <c r="H78" s="9">
        <f t="shared" si="7"/>
        <v>12.4</v>
      </c>
      <c r="I78" s="9">
        <f t="shared" si="8"/>
        <v>68</v>
      </c>
      <c r="J78" s="25" t="s">
        <v>297</v>
      </c>
      <c r="K78" s="26"/>
      <c r="L78" s="26"/>
      <c r="M78" s="26"/>
      <c r="N78" s="27"/>
      <c r="O78" s="28"/>
      <c r="P78" s="28"/>
    </row>
    <row r="79" ht="45" customHeight="1" spans="1:16">
      <c r="A79" s="9">
        <v>76</v>
      </c>
      <c r="B79" s="10">
        <v>21024039</v>
      </c>
      <c r="C79" s="11" t="s">
        <v>101</v>
      </c>
      <c r="D79" s="9">
        <v>60</v>
      </c>
      <c r="E79" s="9">
        <v>2</v>
      </c>
      <c r="F79" s="9">
        <v>0</v>
      </c>
      <c r="G79" s="9">
        <f t="shared" si="6"/>
        <v>62</v>
      </c>
      <c r="H79" s="9">
        <f t="shared" si="7"/>
        <v>12.4</v>
      </c>
      <c r="I79" s="9">
        <f t="shared" si="8"/>
        <v>68</v>
      </c>
      <c r="J79" s="25" t="s">
        <v>299</v>
      </c>
      <c r="K79" s="26"/>
      <c r="L79" s="26"/>
      <c r="M79" s="26"/>
      <c r="N79" s="27"/>
      <c r="O79" s="28"/>
      <c r="P79" s="28"/>
    </row>
    <row r="80" ht="45" customHeight="1" spans="1:16">
      <c r="A80" s="9">
        <v>77</v>
      </c>
      <c r="B80" s="10">
        <v>21030116</v>
      </c>
      <c r="C80" s="11" t="s">
        <v>202</v>
      </c>
      <c r="D80" s="9">
        <v>60</v>
      </c>
      <c r="E80" s="9">
        <v>2</v>
      </c>
      <c r="F80" s="9">
        <v>0</v>
      </c>
      <c r="G80" s="9">
        <f t="shared" si="6"/>
        <v>62</v>
      </c>
      <c r="H80" s="9">
        <f t="shared" si="7"/>
        <v>12.4</v>
      </c>
      <c r="I80" s="9">
        <f t="shared" si="8"/>
        <v>68</v>
      </c>
      <c r="J80" s="25" t="s">
        <v>297</v>
      </c>
      <c r="K80" s="26"/>
      <c r="L80" s="26"/>
      <c r="M80" s="26"/>
      <c r="N80" s="27"/>
      <c r="O80" s="28"/>
      <c r="P80" s="28"/>
    </row>
    <row r="81" s="2" customFormat="1" ht="45" customHeight="1" spans="1:16">
      <c r="A81" s="9">
        <v>78</v>
      </c>
      <c r="B81" s="104" t="s">
        <v>62</v>
      </c>
      <c r="C81" s="105" t="s">
        <v>63</v>
      </c>
      <c r="D81" s="9">
        <v>60</v>
      </c>
      <c r="E81" s="9">
        <v>2</v>
      </c>
      <c r="F81" s="9">
        <v>0</v>
      </c>
      <c r="G81" s="9">
        <f t="shared" si="6"/>
        <v>62</v>
      </c>
      <c r="H81" s="9">
        <f t="shared" si="7"/>
        <v>12.4</v>
      </c>
      <c r="I81" s="9">
        <f t="shared" si="8"/>
        <v>68</v>
      </c>
      <c r="J81" s="25" t="s">
        <v>300</v>
      </c>
      <c r="K81" s="26"/>
      <c r="L81" s="26"/>
      <c r="M81" s="26"/>
      <c r="N81" s="27"/>
      <c r="O81" s="28"/>
      <c r="P81" s="28"/>
    </row>
    <row r="82" s="2" customFormat="1" ht="45" customHeight="1" spans="1:16">
      <c r="A82" s="9">
        <v>79</v>
      </c>
      <c r="B82" s="104" t="s">
        <v>82</v>
      </c>
      <c r="C82" s="105" t="s">
        <v>83</v>
      </c>
      <c r="D82" s="9">
        <v>60</v>
      </c>
      <c r="E82" s="9">
        <v>2</v>
      </c>
      <c r="F82" s="9">
        <v>0</v>
      </c>
      <c r="G82" s="9">
        <f t="shared" si="6"/>
        <v>62</v>
      </c>
      <c r="H82" s="9">
        <f t="shared" si="7"/>
        <v>12.4</v>
      </c>
      <c r="I82" s="9">
        <f t="shared" si="8"/>
        <v>68</v>
      </c>
      <c r="J82" s="25" t="s">
        <v>295</v>
      </c>
      <c r="K82" s="26"/>
      <c r="L82" s="26"/>
      <c r="M82" s="26"/>
      <c r="N82" s="27"/>
      <c r="O82" s="28"/>
      <c r="P82" s="28"/>
    </row>
    <row r="83" ht="45" customHeight="1" spans="1:16">
      <c r="A83" s="9">
        <v>80</v>
      </c>
      <c r="B83" s="104" t="s">
        <v>169</v>
      </c>
      <c r="C83" s="105" t="s">
        <v>170</v>
      </c>
      <c r="D83" s="9">
        <v>60</v>
      </c>
      <c r="E83" s="9">
        <v>2</v>
      </c>
      <c r="F83" s="9">
        <v>0</v>
      </c>
      <c r="G83" s="9">
        <f t="shared" si="6"/>
        <v>62</v>
      </c>
      <c r="H83" s="9">
        <f t="shared" si="7"/>
        <v>12.4</v>
      </c>
      <c r="I83" s="9">
        <f t="shared" si="8"/>
        <v>68</v>
      </c>
      <c r="J83" s="29" t="s">
        <v>295</v>
      </c>
      <c r="K83" s="30"/>
      <c r="L83" s="30"/>
      <c r="M83" s="30"/>
      <c r="N83" s="31"/>
      <c r="O83" s="28"/>
      <c r="P83" s="28"/>
    </row>
    <row r="84" ht="45" customHeight="1" spans="1:16">
      <c r="A84" s="9">
        <v>81</v>
      </c>
      <c r="B84" s="104" t="s">
        <v>85</v>
      </c>
      <c r="C84" s="105" t="s">
        <v>86</v>
      </c>
      <c r="D84" s="9">
        <v>60</v>
      </c>
      <c r="E84" s="9">
        <v>2</v>
      </c>
      <c r="F84" s="9">
        <v>0</v>
      </c>
      <c r="G84" s="9">
        <f t="shared" si="6"/>
        <v>62</v>
      </c>
      <c r="H84" s="9">
        <f t="shared" si="7"/>
        <v>12.4</v>
      </c>
      <c r="I84" s="9">
        <f t="shared" si="8"/>
        <v>68</v>
      </c>
      <c r="J84" s="29" t="s">
        <v>301</v>
      </c>
      <c r="K84" s="30"/>
      <c r="L84" s="30"/>
      <c r="M84" s="30"/>
      <c r="N84" s="31"/>
      <c r="O84" s="28"/>
      <c r="P84" s="28"/>
    </row>
    <row r="85" ht="45" customHeight="1" spans="1:16">
      <c r="A85" s="9">
        <v>82</v>
      </c>
      <c r="B85" s="104" t="s">
        <v>106</v>
      </c>
      <c r="C85" s="105" t="s">
        <v>107</v>
      </c>
      <c r="D85" s="9">
        <v>60</v>
      </c>
      <c r="E85" s="9">
        <v>2</v>
      </c>
      <c r="F85" s="9">
        <v>0</v>
      </c>
      <c r="G85" s="9">
        <f t="shared" si="6"/>
        <v>62</v>
      </c>
      <c r="H85" s="9">
        <f t="shared" si="7"/>
        <v>12.4</v>
      </c>
      <c r="I85" s="9">
        <f t="shared" si="8"/>
        <v>68</v>
      </c>
      <c r="J85" s="25" t="s">
        <v>301</v>
      </c>
      <c r="K85" s="26"/>
      <c r="L85" s="26"/>
      <c r="M85" s="26"/>
      <c r="N85" s="27"/>
      <c r="O85" s="28"/>
      <c r="P85" s="28"/>
    </row>
    <row r="86" s="2" customFormat="1" ht="45" customHeight="1" spans="1:16">
      <c r="A86" s="9">
        <v>83</v>
      </c>
      <c r="B86" s="104" t="s">
        <v>71</v>
      </c>
      <c r="C86" s="105" t="s">
        <v>72</v>
      </c>
      <c r="D86" s="9">
        <v>60</v>
      </c>
      <c r="E86" s="9">
        <v>2</v>
      </c>
      <c r="F86" s="9">
        <v>0</v>
      </c>
      <c r="G86" s="9">
        <f t="shared" si="6"/>
        <v>62</v>
      </c>
      <c r="H86" s="9">
        <f t="shared" si="7"/>
        <v>12.4</v>
      </c>
      <c r="I86" s="9">
        <f t="shared" si="8"/>
        <v>68</v>
      </c>
      <c r="J86" s="25" t="s">
        <v>302</v>
      </c>
      <c r="K86" s="26"/>
      <c r="L86" s="26"/>
      <c r="M86" s="26"/>
      <c r="N86" s="27"/>
      <c r="O86" s="28"/>
      <c r="P86" s="28"/>
    </row>
    <row r="87" ht="45" customHeight="1" spans="1:16">
      <c r="A87" s="9">
        <v>84</v>
      </c>
      <c r="B87" s="104" t="s">
        <v>140</v>
      </c>
      <c r="C87" s="105" t="s">
        <v>141</v>
      </c>
      <c r="D87" s="9">
        <v>60</v>
      </c>
      <c r="E87" s="9">
        <v>2</v>
      </c>
      <c r="F87" s="9">
        <v>0</v>
      </c>
      <c r="G87" s="9">
        <f t="shared" si="6"/>
        <v>62</v>
      </c>
      <c r="H87" s="9">
        <f t="shared" si="7"/>
        <v>12.4</v>
      </c>
      <c r="I87" s="9">
        <f t="shared" si="8"/>
        <v>68</v>
      </c>
      <c r="J87" s="25" t="s">
        <v>303</v>
      </c>
      <c r="K87" s="26"/>
      <c r="L87" s="26"/>
      <c r="M87" s="26"/>
      <c r="N87" s="27"/>
      <c r="O87" s="28"/>
      <c r="P87" s="28"/>
    </row>
    <row r="88" ht="45" customHeight="1" spans="1:16">
      <c r="A88" s="9">
        <v>85</v>
      </c>
      <c r="B88" s="104" t="s">
        <v>189</v>
      </c>
      <c r="C88" s="105" t="s">
        <v>190</v>
      </c>
      <c r="D88" s="9">
        <v>60</v>
      </c>
      <c r="E88" s="9">
        <v>2</v>
      </c>
      <c r="F88" s="9">
        <v>0</v>
      </c>
      <c r="G88" s="9">
        <f t="shared" si="6"/>
        <v>62</v>
      </c>
      <c r="H88" s="9">
        <f t="shared" si="7"/>
        <v>12.4</v>
      </c>
      <c r="I88" s="9">
        <f t="shared" si="8"/>
        <v>68</v>
      </c>
      <c r="J88" s="25" t="s">
        <v>295</v>
      </c>
      <c r="K88" s="26"/>
      <c r="L88" s="26"/>
      <c r="M88" s="26"/>
      <c r="N88" s="27"/>
      <c r="O88" s="28"/>
      <c r="P88" s="28"/>
    </row>
    <row r="89" s="2" customFormat="1" ht="45" customHeight="1" spans="1:16">
      <c r="A89" s="9">
        <v>86</v>
      </c>
      <c r="B89" s="104" t="s">
        <v>80</v>
      </c>
      <c r="C89" s="105" t="s">
        <v>81</v>
      </c>
      <c r="D89" s="9">
        <v>60</v>
      </c>
      <c r="E89" s="9">
        <v>2</v>
      </c>
      <c r="F89" s="9">
        <v>0</v>
      </c>
      <c r="G89" s="9">
        <f t="shared" si="6"/>
        <v>62</v>
      </c>
      <c r="H89" s="9">
        <f t="shared" si="7"/>
        <v>12.4</v>
      </c>
      <c r="I89" s="9">
        <f t="shared" si="8"/>
        <v>68</v>
      </c>
      <c r="J89" s="25" t="s">
        <v>304</v>
      </c>
      <c r="K89" s="26"/>
      <c r="L89" s="26"/>
      <c r="M89" s="26"/>
      <c r="N89" s="27"/>
      <c r="O89" s="28"/>
      <c r="P89" s="28"/>
    </row>
    <row r="90" ht="45" customHeight="1" spans="1:16">
      <c r="A90" s="9">
        <v>87</v>
      </c>
      <c r="B90" s="104" t="s">
        <v>175</v>
      </c>
      <c r="C90" s="105" t="s">
        <v>176</v>
      </c>
      <c r="D90" s="9">
        <v>60</v>
      </c>
      <c r="E90" s="9">
        <v>2</v>
      </c>
      <c r="F90" s="9">
        <v>0</v>
      </c>
      <c r="G90" s="9">
        <f t="shared" si="6"/>
        <v>62</v>
      </c>
      <c r="H90" s="9">
        <f t="shared" si="7"/>
        <v>12.4</v>
      </c>
      <c r="I90" s="9">
        <f t="shared" si="8"/>
        <v>68</v>
      </c>
      <c r="J90" s="25" t="s">
        <v>305</v>
      </c>
      <c r="K90" s="26"/>
      <c r="L90" s="26"/>
      <c r="M90" s="26"/>
      <c r="N90" s="27"/>
      <c r="O90" s="28"/>
      <c r="P90" s="28"/>
    </row>
    <row r="91" ht="45" customHeight="1" spans="1:16">
      <c r="A91" s="9">
        <v>88</v>
      </c>
      <c r="B91" s="104" t="s">
        <v>180</v>
      </c>
      <c r="C91" s="105" t="s">
        <v>181</v>
      </c>
      <c r="D91" s="9">
        <v>60</v>
      </c>
      <c r="E91" s="9">
        <v>2</v>
      </c>
      <c r="F91" s="9">
        <v>0</v>
      </c>
      <c r="G91" s="9">
        <f t="shared" si="6"/>
        <v>62</v>
      </c>
      <c r="H91" s="9">
        <f t="shared" si="7"/>
        <v>12.4</v>
      </c>
      <c r="I91" s="9">
        <f t="shared" si="8"/>
        <v>68</v>
      </c>
      <c r="J91" s="25" t="s">
        <v>297</v>
      </c>
      <c r="K91" s="26"/>
      <c r="L91" s="26"/>
      <c r="M91" s="26"/>
      <c r="N91" s="27"/>
      <c r="O91" s="28"/>
      <c r="P91" s="28"/>
    </row>
    <row r="92" ht="45" customHeight="1" spans="1:16">
      <c r="A92" s="9">
        <v>89</v>
      </c>
      <c r="B92" s="104" t="s">
        <v>173</v>
      </c>
      <c r="C92" s="105" t="s">
        <v>174</v>
      </c>
      <c r="D92" s="9">
        <v>60</v>
      </c>
      <c r="E92" s="9">
        <v>2</v>
      </c>
      <c r="F92" s="9">
        <v>0</v>
      </c>
      <c r="G92" s="9">
        <f t="shared" si="6"/>
        <v>62</v>
      </c>
      <c r="H92" s="9">
        <f t="shared" si="7"/>
        <v>12.4</v>
      </c>
      <c r="I92" s="9">
        <f t="shared" si="8"/>
        <v>68</v>
      </c>
      <c r="J92" s="25" t="s">
        <v>306</v>
      </c>
      <c r="K92" s="26"/>
      <c r="L92" s="26"/>
      <c r="M92" s="26"/>
      <c r="N92" s="27"/>
      <c r="O92" s="28"/>
      <c r="P92" s="28"/>
    </row>
    <row r="93" ht="45" customHeight="1" spans="1:16">
      <c r="A93" s="9">
        <v>90</v>
      </c>
      <c r="B93" s="104" t="s">
        <v>157</v>
      </c>
      <c r="C93" s="105" t="s">
        <v>158</v>
      </c>
      <c r="D93" s="9">
        <v>60</v>
      </c>
      <c r="E93" s="9">
        <v>2</v>
      </c>
      <c r="F93" s="9">
        <v>0</v>
      </c>
      <c r="G93" s="9">
        <f t="shared" si="6"/>
        <v>62</v>
      </c>
      <c r="H93" s="9">
        <f t="shared" si="7"/>
        <v>12.4</v>
      </c>
      <c r="I93" s="9">
        <f t="shared" si="8"/>
        <v>68</v>
      </c>
      <c r="J93" s="25" t="s">
        <v>297</v>
      </c>
      <c r="K93" s="26"/>
      <c r="L93" s="26"/>
      <c r="M93" s="26"/>
      <c r="N93" s="27"/>
      <c r="O93" s="28"/>
      <c r="P93" s="28"/>
    </row>
    <row r="94" ht="45" customHeight="1" spans="1:16">
      <c r="A94" s="9">
        <v>91</v>
      </c>
      <c r="B94" s="104" t="s">
        <v>144</v>
      </c>
      <c r="C94" s="105" t="s">
        <v>145</v>
      </c>
      <c r="D94" s="9">
        <v>60</v>
      </c>
      <c r="E94" s="9">
        <v>2</v>
      </c>
      <c r="F94" s="9">
        <v>0</v>
      </c>
      <c r="G94" s="9">
        <f t="shared" si="6"/>
        <v>62</v>
      </c>
      <c r="H94" s="9">
        <f t="shared" si="7"/>
        <v>12.4</v>
      </c>
      <c r="I94" s="9">
        <f t="shared" si="8"/>
        <v>68</v>
      </c>
      <c r="J94" s="25" t="s">
        <v>295</v>
      </c>
      <c r="K94" s="26"/>
      <c r="L94" s="26"/>
      <c r="M94" s="26"/>
      <c r="N94" s="27"/>
      <c r="O94" s="28"/>
      <c r="P94" s="28"/>
    </row>
    <row r="95" ht="45" customHeight="1" spans="1:16">
      <c r="A95" s="9">
        <v>92</v>
      </c>
      <c r="B95" s="104" t="s">
        <v>54</v>
      </c>
      <c r="C95" s="11" t="s">
        <v>55</v>
      </c>
      <c r="D95" s="9">
        <v>60</v>
      </c>
      <c r="E95" s="9">
        <v>2</v>
      </c>
      <c r="F95" s="9">
        <v>0</v>
      </c>
      <c r="G95" s="9">
        <f t="shared" si="6"/>
        <v>62</v>
      </c>
      <c r="H95" s="9">
        <f t="shared" si="7"/>
        <v>12.4</v>
      </c>
      <c r="I95" s="9">
        <f t="shared" si="8"/>
        <v>68</v>
      </c>
      <c r="J95" s="25" t="s">
        <v>295</v>
      </c>
      <c r="K95" s="26"/>
      <c r="L95" s="26"/>
      <c r="M95" s="26"/>
      <c r="N95" s="27"/>
      <c r="O95" s="28"/>
      <c r="P95" s="28"/>
    </row>
    <row r="96" ht="45" customHeight="1" spans="1:16">
      <c r="A96" s="9">
        <v>93</v>
      </c>
      <c r="B96" s="10" t="s">
        <v>103</v>
      </c>
      <c r="C96" s="11" t="s">
        <v>104</v>
      </c>
      <c r="D96" s="9">
        <v>60</v>
      </c>
      <c r="E96" s="9">
        <v>2</v>
      </c>
      <c r="F96" s="9">
        <v>0</v>
      </c>
      <c r="G96" s="9">
        <f t="shared" si="6"/>
        <v>62</v>
      </c>
      <c r="H96" s="9">
        <f t="shared" si="7"/>
        <v>12.4</v>
      </c>
      <c r="I96" s="9">
        <f t="shared" si="8"/>
        <v>68</v>
      </c>
      <c r="J96" s="29" t="s">
        <v>307</v>
      </c>
      <c r="K96" s="30"/>
      <c r="L96" s="30"/>
      <c r="M96" s="30"/>
      <c r="N96" s="31"/>
      <c r="O96" s="83"/>
      <c r="P96" s="83"/>
    </row>
    <row r="97" ht="45" customHeight="1" spans="1:16">
      <c r="A97" s="9">
        <v>94</v>
      </c>
      <c r="B97" s="10">
        <v>21030023</v>
      </c>
      <c r="C97" s="11" t="s">
        <v>146</v>
      </c>
      <c r="D97" s="9">
        <v>60</v>
      </c>
      <c r="E97" s="9">
        <v>2</v>
      </c>
      <c r="F97" s="9">
        <v>0</v>
      </c>
      <c r="G97" s="9">
        <f t="shared" si="6"/>
        <v>62</v>
      </c>
      <c r="H97" s="9">
        <f t="shared" si="7"/>
        <v>12.4</v>
      </c>
      <c r="I97" s="9">
        <f t="shared" si="8"/>
        <v>68</v>
      </c>
      <c r="J97" s="29" t="s">
        <v>308</v>
      </c>
      <c r="K97" s="30"/>
      <c r="L97" s="30"/>
      <c r="M97" s="30"/>
      <c r="N97" s="31"/>
      <c r="O97" s="83"/>
      <c r="P97" s="83"/>
    </row>
    <row r="98" ht="45" customHeight="1" spans="1:16">
      <c r="A98" s="9">
        <v>95</v>
      </c>
      <c r="B98" s="10">
        <v>21030024</v>
      </c>
      <c r="C98" s="11" t="s">
        <v>147</v>
      </c>
      <c r="D98" s="9">
        <v>60</v>
      </c>
      <c r="E98" s="9">
        <v>2</v>
      </c>
      <c r="F98" s="9">
        <v>0</v>
      </c>
      <c r="G98" s="9">
        <f t="shared" si="6"/>
        <v>62</v>
      </c>
      <c r="H98" s="9">
        <f t="shared" si="7"/>
        <v>12.4</v>
      </c>
      <c r="I98" s="9">
        <f t="shared" si="8"/>
        <v>68</v>
      </c>
      <c r="J98" s="29" t="s">
        <v>307</v>
      </c>
      <c r="K98" s="30"/>
      <c r="L98" s="30"/>
      <c r="M98" s="30"/>
      <c r="N98" s="31"/>
      <c r="O98" s="83"/>
      <c r="P98" s="83"/>
    </row>
    <row r="99" ht="45" customHeight="1" spans="1:16">
      <c r="A99" s="9">
        <v>96</v>
      </c>
      <c r="B99" s="10">
        <v>21030041</v>
      </c>
      <c r="C99" s="11" t="s">
        <v>154</v>
      </c>
      <c r="D99" s="9">
        <v>60</v>
      </c>
      <c r="E99" s="9">
        <v>2</v>
      </c>
      <c r="F99" s="9">
        <v>0</v>
      </c>
      <c r="G99" s="9">
        <f t="shared" si="6"/>
        <v>62</v>
      </c>
      <c r="H99" s="9">
        <f t="shared" si="7"/>
        <v>12.4</v>
      </c>
      <c r="I99" s="9">
        <f t="shared" si="8"/>
        <v>68</v>
      </c>
      <c r="J99" s="29" t="s">
        <v>309</v>
      </c>
      <c r="K99" s="30"/>
      <c r="L99" s="30"/>
      <c r="M99" s="30"/>
      <c r="N99" s="31"/>
      <c r="O99" s="77"/>
      <c r="P99" s="77"/>
    </row>
    <row r="100" ht="45" customHeight="1" spans="1:16">
      <c r="A100" s="9">
        <v>97</v>
      </c>
      <c r="B100" s="10">
        <v>21030029</v>
      </c>
      <c r="C100" s="11" t="s">
        <v>131</v>
      </c>
      <c r="D100" s="9">
        <v>60</v>
      </c>
      <c r="E100" s="9">
        <v>2</v>
      </c>
      <c r="F100" s="9">
        <v>0</v>
      </c>
      <c r="G100" s="9">
        <f t="shared" si="6"/>
        <v>62</v>
      </c>
      <c r="H100" s="9">
        <f t="shared" si="7"/>
        <v>12.4</v>
      </c>
      <c r="I100" s="9">
        <f t="shared" si="8"/>
        <v>68</v>
      </c>
      <c r="J100" s="29" t="s">
        <v>310</v>
      </c>
      <c r="K100" s="30"/>
      <c r="L100" s="30"/>
      <c r="M100" s="30"/>
      <c r="N100" s="31"/>
      <c r="O100" s="77"/>
      <c r="P100" s="77"/>
    </row>
    <row r="101" ht="45" customHeight="1" spans="1:16">
      <c r="A101" s="9">
        <v>98</v>
      </c>
      <c r="B101" s="10">
        <v>21030054</v>
      </c>
      <c r="C101" s="11" t="s">
        <v>171</v>
      </c>
      <c r="D101" s="9">
        <v>60</v>
      </c>
      <c r="E101" s="9">
        <v>2</v>
      </c>
      <c r="F101" s="9">
        <v>0</v>
      </c>
      <c r="G101" s="9">
        <f t="shared" ref="G101:G132" si="9">D101+E101</f>
        <v>62</v>
      </c>
      <c r="H101" s="9">
        <f t="shared" ref="H101:H132" si="10">G101*0.2</f>
        <v>12.4</v>
      </c>
      <c r="I101" s="9">
        <f t="shared" si="8"/>
        <v>68</v>
      </c>
      <c r="J101" s="29" t="s">
        <v>311</v>
      </c>
      <c r="K101" s="30"/>
      <c r="L101" s="30"/>
      <c r="M101" s="30"/>
      <c r="N101" s="31"/>
      <c r="O101" s="83"/>
      <c r="P101" s="83"/>
    </row>
    <row r="102" ht="45" customHeight="1" spans="1:16">
      <c r="A102" s="9">
        <v>99</v>
      </c>
      <c r="B102" s="10">
        <v>21030011</v>
      </c>
      <c r="C102" s="11" t="s">
        <v>160</v>
      </c>
      <c r="D102" s="9">
        <v>60</v>
      </c>
      <c r="E102" s="9">
        <v>2</v>
      </c>
      <c r="F102" s="9">
        <v>0</v>
      </c>
      <c r="G102" s="9">
        <f t="shared" si="9"/>
        <v>62</v>
      </c>
      <c r="H102" s="9">
        <f t="shared" si="10"/>
        <v>12.4</v>
      </c>
      <c r="I102" s="9">
        <f t="shared" si="8"/>
        <v>68</v>
      </c>
      <c r="J102" s="29" t="s">
        <v>311</v>
      </c>
      <c r="K102" s="30"/>
      <c r="L102" s="30"/>
      <c r="M102" s="30"/>
      <c r="N102" s="31"/>
      <c r="O102" s="83"/>
      <c r="P102" s="83"/>
    </row>
    <row r="103" ht="45" customHeight="1" spans="1:16">
      <c r="A103" s="9">
        <v>100</v>
      </c>
      <c r="B103" s="10">
        <v>21030120</v>
      </c>
      <c r="C103" s="11" t="s">
        <v>197</v>
      </c>
      <c r="D103" s="9">
        <v>60</v>
      </c>
      <c r="E103" s="9">
        <v>2</v>
      </c>
      <c r="F103" s="9">
        <v>0</v>
      </c>
      <c r="G103" s="9">
        <f t="shared" si="9"/>
        <v>62</v>
      </c>
      <c r="H103" s="9">
        <f t="shared" si="10"/>
        <v>12.4</v>
      </c>
      <c r="I103" s="9">
        <f t="shared" si="8"/>
        <v>68</v>
      </c>
      <c r="J103" s="29" t="s">
        <v>311</v>
      </c>
      <c r="K103" s="30"/>
      <c r="L103" s="30"/>
      <c r="M103" s="30"/>
      <c r="N103" s="31"/>
      <c r="O103" s="83"/>
      <c r="P103" s="83"/>
    </row>
    <row r="104" ht="45" customHeight="1" spans="1:16">
      <c r="A104" s="9">
        <v>101</v>
      </c>
      <c r="B104" s="10">
        <v>21030077</v>
      </c>
      <c r="C104" s="11" t="s">
        <v>201</v>
      </c>
      <c r="D104" s="9">
        <v>60</v>
      </c>
      <c r="E104" s="9">
        <v>2</v>
      </c>
      <c r="F104" s="9">
        <v>0</v>
      </c>
      <c r="G104" s="9">
        <f t="shared" si="9"/>
        <v>62</v>
      </c>
      <c r="H104" s="9">
        <f t="shared" si="10"/>
        <v>12.4</v>
      </c>
      <c r="I104" s="9">
        <f t="shared" si="8"/>
        <v>68</v>
      </c>
      <c r="J104" s="29" t="s">
        <v>311</v>
      </c>
      <c r="K104" s="30"/>
      <c r="L104" s="30"/>
      <c r="M104" s="30"/>
      <c r="N104" s="31"/>
      <c r="O104" s="83"/>
      <c r="P104" s="83"/>
    </row>
    <row r="105" ht="45" customHeight="1" spans="1:16">
      <c r="A105" s="9">
        <v>102</v>
      </c>
      <c r="B105" s="10">
        <v>21030083</v>
      </c>
      <c r="C105" s="11" t="s">
        <v>162</v>
      </c>
      <c r="D105" s="9">
        <v>60</v>
      </c>
      <c r="E105" s="9">
        <v>2</v>
      </c>
      <c r="F105" s="9">
        <v>0</v>
      </c>
      <c r="G105" s="9">
        <f t="shared" si="9"/>
        <v>62</v>
      </c>
      <c r="H105" s="9">
        <f t="shared" si="10"/>
        <v>12.4</v>
      </c>
      <c r="I105" s="9">
        <f t="shared" si="8"/>
        <v>68</v>
      </c>
      <c r="J105" s="29" t="s">
        <v>311</v>
      </c>
      <c r="K105" s="30"/>
      <c r="L105" s="30"/>
      <c r="M105" s="30"/>
      <c r="N105" s="31"/>
      <c r="O105" s="83"/>
      <c r="P105" s="83"/>
    </row>
    <row r="106" ht="45" customHeight="1" spans="1:16">
      <c r="A106" s="9">
        <v>103</v>
      </c>
      <c r="B106" s="10">
        <v>20030036</v>
      </c>
      <c r="C106" s="11" t="s">
        <v>178</v>
      </c>
      <c r="D106" s="9">
        <v>60</v>
      </c>
      <c r="E106" s="9">
        <v>2</v>
      </c>
      <c r="F106" s="9">
        <v>0</v>
      </c>
      <c r="G106" s="9">
        <f t="shared" si="9"/>
        <v>62</v>
      </c>
      <c r="H106" s="9">
        <f t="shared" si="10"/>
        <v>12.4</v>
      </c>
      <c r="I106" s="9">
        <f t="shared" si="8"/>
        <v>68</v>
      </c>
      <c r="J106" s="29" t="s">
        <v>311</v>
      </c>
      <c r="K106" s="30"/>
      <c r="L106" s="30"/>
      <c r="M106" s="30"/>
      <c r="N106" s="31"/>
      <c r="O106" s="83"/>
      <c r="P106" s="83"/>
    </row>
    <row r="107" ht="45" customHeight="1" spans="1:16">
      <c r="A107" s="9">
        <v>104</v>
      </c>
      <c r="B107" s="10">
        <v>21030118</v>
      </c>
      <c r="C107" s="11" t="s">
        <v>193</v>
      </c>
      <c r="D107" s="9">
        <v>60</v>
      </c>
      <c r="E107" s="9">
        <v>2</v>
      </c>
      <c r="F107" s="9">
        <v>0</v>
      </c>
      <c r="G107" s="9">
        <f t="shared" si="9"/>
        <v>62</v>
      </c>
      <c r="H107" s="9">
        <f t="shared" si="10"/>
        <v>12.4</v>
      </c>
      <c r="I107" s="9">
        <f t="shared" si="8"/>
        <v>68</v>
      </c>
      <c r="J107" s="29" t="s">
        <v>311</v>
      </c>
      <c r="K107" s="30"/>
      <c r="L107" s="30"/>
      <c r="M107" s="30"/>
      <c r="N107" s="31"/>
      <c r="O107" s="83"/>
      <c r="P107" s="83"/>
    </row>
    <row r="108" ht="45" customHeight="1" spans="1:16">
      <c r="A108" s="9">
        <v>105</v>
      </c>
      <c r="B108" s="10">
        <v>21030066</v>
      </c>
      <c r="C108" s="11" t="s">
        <v>192</v>
      </c>
      <c r="D108" s="9">
        <v>60</v>
      </c>
      <c r="E108" s="9">
        <v>2</v>
      </c>
      <c r="F108" s="9">
        <v>0</v>
      </c>
      <c r="G108" s="9">
        <f t="shared" si="9"/>
        <v>62</v>
      </c>
      <c r="H108" s="9">
        <f t="shared" si="10"/>
        <v>12.4</v>
      </c>
      <c r="I108" s="9">
        <f t="shared" si="8"/>
        <v>68</v>
      </c>
      <c r="J108" s="29" t="s">
        <v>312</v>
      </c>
      <c r="K108" s="30"/>
      <c r="L108" s="30"/>
      <c r="M108" s="30"/>
      <c r="N108" s="31"/>
      <c r="O108" s="77"/>
      <c r="P108" s="77"/>
    </row>
    <row r="109" ht="45" customHeight="1" spans="1:16">
      <c r="A109" s="9">
        <v>106</v>
      </c>
      <c r="B109" s="10">
        <v>21030059</v>
      </c>
      <c r="C109" s="11" t="s">
        <v>159</v>
      </c>
      <c r="D109" s="9">
        <v>60</v>
      </c>
      <c r="E109" s="9">
        <v>2</v>
      </c>
      <c r="F109" s="9">
        <v>0</v>
      </c>
      <c r="G109" s="9">
        <f t="shared" si="9"/>
        <v>62</v>
      </c>
      <c r="H109" s="9">
        <f t="shared" si="10"/>
        <v>12.4</v>
      </c>
      <c r="I109" s="9">
        <f t="shared" si="8"/>
        <v>68</v>
      </c>
      <c r="J109" s="29" t="s">
        <v>313</v>
      </c>
      <c r="K109" s="30"/>
      <c r="L109" s="30"/>
      <c r="M109" s="30"/>
      <c r="N109" s="31"/>
      <c r="O109" s="83"/>
      <c r="P109" s="83"/>
    </row>
    <row r="110" ht="45" customHeight="1" spans="1:16">
      <c r="A110" s="9">
        <v>107</v>
      </c>
      <c r="B110" s="10">
        <v>21183060</v>
      </c>
      <c r="C110" s="11" t="s">
        <v>113</v>
      </c>
      <c r="D110" s="9">
        <v>60</v>
      </c>
      <c r="E110" s="9">
        <v>2</v>
      </c>
      <c r="F110" s="9">
        <v>0</v>
      </c>
      <c r="G110" s="9">
        <f t="shared" si="9"/>
        <v>62</v>
      </c>
      <c r="H110" s="9">
        <f t="shared" si="10"/>
        <v>12.4</v>
      </c>
      <c r="I110" s="9">
        <f t="shared" si="8"/>
        <v>68</v>
      </c>
      <c r="J110" s="29" t="s">
        <v>311</v>
      </c>
      <c r="K110" s="30"/>
      <c r="L110" s="30"/>
      <c r="M110" s="30"/>
      <c r="N110" s="31"/>
      <c r="O110" s="83"/>
      <c r="P110" s="83"/>
    </row>
    <row r="111" ht="45" customHeight="1" spans="1:16">
      <c r="A111" s="9">
        <v>108</v>
      </c>
      <c r="B111" s="10">
        <v>21030126</v>
      </c>
      <c r="C111" s="11" t="s">
        <v>179</v>
      </c>
      <c r="D111" s="9">
        <v>60</v>
      </c>
      <c r="E111" s="9">
        <v>2</v>
      </c>
      <c r="F111" s="9">
        <v>0</v>
      </c>
      <c r="G111" s="9">
        <f t="shared" si="9"/>
        <v>62</v>
      </c>
      <c r="H111" s="9">
        <f t="shared" si="10"/>
        <v>12.4</v>
      </c>
      <c r="I111" s="9">
        <f t="shared" si="8"/>
        <v>68</v>
      </c>
      <c r="J111" s="29" t="s">
        <v>311</v>
      </c>
      <c r="K111" s="30"/>
      <c r="L111" s="30"/>
      <c r="M111" s="30"/>
      <c r="N111" s="31"/>
      <c r="O111" s="83"/>
      <c r="P111" s="83"/>
    </row>
    <row r="112" ht="45" customHeight="1" spans="1:16">
      <c r="A112" s="9">
        <v>109</v>
      </c>
      <c r="B112" s="10">
        <v>21030130</v>
      </c>
      <c r="C112" s="11" t="s">
        <v>161</v>
      </c>
      <c r="D112" s="9">
        <v>60</v>
      </c>
      <c r="E112" s="9">
        <v>2</v>
      </c>
      <c r="F112" s="9">
        <v>0</v>
      </c>
      <c r="G112" s="9">
        <f t="shared" si="9"/>
        <v>62</v>
      </c>
      <c r="H112" s="9">
        <f t="shared" si="10"/>
        <v>12.4</v>
      </c>
      <c r="I112" s="9">
        <f t="shared" si="8"/>
        <v>68</v>
      </c>
      <c r="J112" s="29" t="s">
        <v>311</v>
      </c>
      <c r="K112" s="30"/>
      <c r="L112" s="30"/>
      <c r="M112" s="30"/>
      <c r="N112" s="31"/>
      <c r="O112" s="83"/>
      <c r="P112" s="83"/>
    </row>
    <row r="113" ht="45" customHeight="1" spans="1:16">
      <c r="A113" s="9">
        <v>110</v>
      </c>
      <c r="B113" s="14">
        <v>21030110</v>
      </c>
      <c r="C113" s="15" t="s">
        <v>177</v>
      </c>
      <c r="D113" s="9">
        <v>60</v>
      </c>
      <c r="E113" s="9">
        <v>2</v>
      </c>
      <c r="F113" s="9">
        <v>0</v>
      </c>
      <c r="G113" s="9">
        <f t="shared" si="9"/>
        <v>62</v>
      </c>
      <c r="H113" s="9">
        <f t="shared" si="10"/>
        <v>12.4</v>
      </c>
      <c r="I113" s="9">
        <f t="shared" si="8"/>
        <v>68</v>
      </c>
      <c r="J113" s="32" t="s">
        <v>302</v>
      </c>
      <c r="K113" s="33"/>
      <c r="L113" s="33"/>
      <c r="M113" s="33"/>
      <c r="N113" s="33"/>
      <c r="O113" s="84"/>
      <c r="P113" s="9"/>
    </row>
    <row r="114" s="2" customFormat="1" ht="45" customHeight="1" spans="1:16">
      <c r="A114" s="9">
        <v>111</v>
      </c>
      <c r="B114" s="10">
        <v>20009051</v>
      </c>
      <c r="C114" s="11" t="s">
        <v>98</v>
      </c>
      <c r="D114" s="9">
        <v>60</v>
      </c>
      <c r="E114" s="9">
        <v>1</v>
      </c>
      <c r="F114" s="9">
        <v>0</v>
      </c>
      <c r="G114" s="9">
        <f t="shared" si="9"/>
        <v>61</v>
      </c>
      <c r="H114" s="9">
        <f t="shared" si="10"/>
        <v>12.2</v>
      </c>
      <c r="I114" s="9">
        <f t="shared" si="8"/>
        <v>111</v>
      </c>
      <c r="J114" s="29" t="s">
        <v>314</v>
      </c>
      <c r="K114" s="30"/>
      <c r="L114" s="30"/>
      <c r="M114" s="30"/>
      <c r="N114" s="30"/>
      <c r="O114" s="85"/>
      <c r="P114" s="28"/>
    </row>
    <row r="115" s="2" customFormat="1" ht="45" customHeight="1" spans="1:16">
      <c r="A115" s="9">
        <v>112</v>
      </c>
      <c r="B115" s="10">
        <v>21030012</v>
      </c>
      <c r="C115" s="11" t="s">
        <v>139</v>
      </c>
      <c r="D115" s="9">
        <v>60</v>
      </c>
      <c r="E115" s="9">
        <v>1</v>
      </c>
      <c r="F115" s="9">
        <v>0</v>
      </c>
      <c r="G115" s="9">
        <f t="shared" si="9"/>
        <v>61</v>
      </c>
      <c r="H115" s="9">
        <f t="shared" si="10"/>
        <v>12.2</v>
      </c>
      <c r="I115" s="9">
        <f t="shared" si="8"/>
        <v>111</v>
      </c>
      <c r="J115" s="29" t="s">
        <v>315</v>
      </c>
      <c r="K115" s="30"/>
      <c r="L115" s="30"/>
      <c r="M115" s="30"/>
      <c r="N115" s="30"/>
      <c r="O115" s="86"/>
      <c r="P115" s="77"/>
    </row>
    <row r="116" ht="45" customHeight="1" spans="1:16">
      <c r="A116" s="9">
        <v>113</v>
      </c>
      <c r="B116" s="10">
        <v>21030017</v>
      </c>
      <c r="C116" s="11" t="s">
        <v>156</v>
      </c>
      <c r="D116" s="9">
        <v>60</v>
      </c>
      <c r="E116" s="9">
        <v>1</v>
      </c>
      <c r="F116" s="9">
        <v>0</v>
      </c>
      <c r="G116" s="9">
        <f t="shared" si="9"/>
        <v>61</v>
      </c>
      <c r="H116" s="9">
        <f t="shared" si="10"/>
        <v>12.2</v>
      </c>
      <c r="I116" s="9">
        <f t="shared" si="8"/>
        <v>111</v>
      </c>
      <c r="J116" s="25" t="s">
        <v>316</v>
      </c>
      <c r="K116" s="26"/>
      <c r="L116" s="26"/>
      <c r="M116" s="26"/>
      <c r="N116" s="26"/>
      <c r="O116" s="85"/>
      <c r="P116" s="28"/>
    </row>
    <row r="117" ht="45" customHeight="1" spans="1:16">
      <c r="A117" s="9">
        <v>114</v>
      </c>
      <c r="B117" s="14">
        <v>21030064</v>
      </c>
      <c r="C117" s="14" t="s">
        <v>200</v>
      </c>
      <c r="D117" s="9">
        <v>60</v>
      </c>
      <c r="E117" s="9">
        <v>0</v>
      </c>
      <c r="F117" s="9">
        <v>0</v>
      </c>
      <c r="G117" s="9">
        <f t="shared" si="9"/>
        <v>60</v>
      </c>
      <c r="H117" s="9">
        <f t="shared" si="10"/>
        <v>12</v>
      </c>
      <c r="I117" s="9">
        <f t="shared" ref="I117:I133" si="11">RANK(H117,$H$4:$H$150,)</f>
        <v>114</v>
      </c>
      <c r="J117" s="32"/>
      <c r="K117" s="33"/>
      <c r="L117" s="33"/>
      <c r="M117" s="33"/>
      <c r="N117" s="33"/>
      <c r="O117" s="84"/>
      <c r="P117" s="9"/>
    </row>
    <row r="118" ht="45" customHeight="1" spans="1:16">
      <c r="A118" s="9">
        <v>115</v>
      </c>
      <c r="B118" s="14">
        <v>21030098</v>
      </c>
      <c r="C118" s="15" t="s">
        <v>186</v>
      </c>
      <c r="D118" s="9">
        <v>60</v>
      </c>
      <c r="E118" s="9">
        <v>0</v>
      </c>
      <c r="F118" s="9">
        <v>0</v>
      </c>
      <c r="G118" s="9">
        <f t="shared" si="9"/>
        <v>60</v>
      </c>
      <c r="H118" s="9">
        <f t="shared" si="10"/>
        <v>12</v>
      </c>
      <c r="I118" s="9">
        <f t="shared" si="11"/>
        <v>114</v>
      </c>
      <c r="J118" s="32"/>
      <c r="K118" s="33"/>
      <c r="L118" s="33"/>
      <c r="M118" s="33"/>
      <c r="N118" s="33"/>
      <c r="O118" s="84"/>
      <c r="P118" s="9"/>
    </row>
    <row r="119" ht="45" customHeight="1" spans="1:16">
      <c r="A119" s="9">
        <v>116</v>
      </c>
      <c r="B119" s="15" t="s">
        <v>183</v>
      </c>
      <c r="C119" s="15" t="s">
        <v>184</v>
      </c>
      <c r="D119" s="9">
        <v>60</v>
      </c>
      <c r="E119" s="9">
        <v>0</v>
      </c>
      <c r="F119" s="9">
        <v>0</v>
      </c>
      <c r="G119" s="9">
        <f t="shared" si="9"/>
        <v>60</v>
      </c>
      <c r="H119" s="9">
        <f t="shared" si="10"/>
        <v>12</v>
      </c>
      <c r="I119" s="9">
        <f t="shared" si="11"/>
        <v>114</v>
      </c>
      <c r="J119" s="32"/>
      <c r="K119" s="33"/>
      <c r="L119" s="33"/>
      <c r="M119" s="33"/>
      <c r="N119" s="33"/>
      <c r="O119" s="84"/>
      <c r="P119" s="9"/>
    </row>
    <row r="120" ht="45" customHeight="1" spans="1:16">
      <c r="A120" s="9">
        <v>117</v>
      </c>
      <c r="B120" s="14">
        <v>21030112</v>
      </c>
      <c r="C120" s="15" t="s">
        <v>196</v>
      </c>
      <c r="D120" s="9">
        <v>60</v>
      </c>
      <c r="E120" s="9">
        <v>0</v>
      </c>
      <c r="F120" s="9">
        <v>0</v>
      </c>
      <c r="G120" s="9">
        <f t="shared" si="9"/>
        <v>60</v>
      </c>
      <c r="H120" s="9">
        <f t="shared" si="10"/>
        <v>12</v>
      </c>
      <c r="I120" s="9">
        <f t="shared" si="11"/>
        <v>114</v>
      </c>
      <c r="J120" s="32"/>
      <c r="K120" s="33"/>
      <c r="L120" s="33"/>
      <c r="M120" s="33"/>
      <c r="N120" s="33"/>
      <c r="O120" s="84"/>
      <c r="P120" s="9"/>
    </row>
    <row r="121" ht="45" customHeight="1" spans="1:16">
      <c r="A121" s="9">
        <v>118</v>
      </c>
      <c r="B121" s="14">
        <v>21030129</v>
      </c>
      <c r="C121" s="15" t="s">
        <v>191</v>
      </c>
      <c r="D121" s="9">
        <v>60</v>
      </c>
      <c r="E121" s="9">
        <v>0</v>
      </c>
      <c r="F121" s="9">
        <v>0</v>
      </c>
      <c r="G121" s="9">
        <f t="shared" si="9"/>
        <v>60</v>
      </c>
      <c r="H121" s="9">
        <f t="shared" si="10"/>
        <v>12</v>
      </c>
      <c r="I121" s="9">
        <f t="shared" si="11"/>
        <v>114</v>
      </c>
      <c r="J121" s="32"/>
      <c r="K121" s="33"/>
      <c r="L121" s="33"/>
      <c r="M121" s="33"/>
      <c r="N121" s="33"/>
      <c r="O121" s="84"/>
      <c r="P121" s="9"/>
    </row>
    <row r="122" s="2" customFormat="1" ht="45" customHeight="1" spans="1:16">
      <c r="A122" s="9">
        <v>119</v>
      </c>
      <c r="B122" s="14">
        <v>21030057</v>
      </c>
      <c r="C122" s="15" t="s">
        <v>130</v>
      </c>
      <c r="D122" s="9">
        <v>60</v>
      </c>
      <c r="E122" s="9">
        <v>0</v>
      </c>
      <c r="F122" s="9">
        <v>0</v>
      </c>
      <c r="G122" s="9">
        <f t="shared" si="9"/>
        <v>60</v>
      </c>
      <c r="H122" s="9">
        <f t="shared" si="10"/>
        <v>12</v>
      </c>
      <c r="I122" s="9">
        <f t="shared" si="11"/>
        <v>114</v>
      </c>
      <c r="J122" s="32"/>
      <c r="K122" s="33"/>
      <c r="L122" s="33"/>
      <c r="M122" s="33"/>
      <c r="N122" s="33"/>
      <c r="O122" s="84"/>
      <c r="P122" s="9"/>
    </row>
    <row r="123" ht="45" customHeight="1" spans="1:16">
      <c r="A123" s="9">
        <v>120</v>
      </c>
      <c r="B123" s="14">
        <v>21030102</v>
      </c>
      <c r="C123" s="12" t="s">
        <v>46</v>
      </c>
      <c r="D123" s="9">
        <v>60</v>
      </c>
      <c r="E123" s="9">
        <v>0</v>
      </c>
      <c r="F123" s="9">
        <v>0</v>
      </c>
      <c r="G123" s="9">
        <f t="shared" si="9"/>
        <v>60</v>
      </c>
      <c r="H123" s="9">
        <f t="shared" si="10"/>
        <v>12</v>
      </c>
      <c r="I123" s="9">
        <f t="shared" si="11"/>
        <v>114</v>
      </c>
      <c r="J123" s="32"/>
      <c r="K123" s="33"/>
      <c r="L123" s="33"/>
      <c r="M123" s="33"/>
      <c r="N123" s="33"/>
      <c r="O123" s="84"/>
      <c r="P123" s="9"/>
    </row>
    <row r="124" ht="45" customHeight="1" spans="1:16">
      <c r="A124" s="9">
        <v>121</v>
      </c>
      <c r="B124" s="14">
        <v>21030111</v>
      </c>
      <c r="C124" s="15" t="s">
        <v>194</v>
      </c>
      <c r="D124" s="9">
        <v>60</v>
      </c>
      <c r="E124" s="9">
        <v>0</v>
      </c>
      <c r="F124" s="9">
        <v>0</v>
      </c>
      <c r="G124" s="9">
        <f t="shared" si="9"/>
        <v>60</v>
      </c>
      <c r="H124" s="9">
        <f t="shared" si="10"/>
        <v>12</v>
      </c>
      <c r="I124" s="9">
        <f t="shared" si="11"/>
        <v>114</v>
      </c>
      <c r="J124" s="32"/>
      <c r="K124" s="33"/>
      <c r="L124" s="33"/>
      <c r="M124" s="33"/>
      <c r="N124" s="33"/>
      <c r="O124" s="84"/>
      <c r="P124" s="9"/>
    </row>
    <row r="125" ht="45" customHeight="1" spans="1:16">
      <c r="A125" s="9">
        <v>122</v>
      </c>
      <c r="B125" s="14" t="s">
        <v>208</v>
      </c>
      <c r="C125" s="15" t="s">
        <v>209</v>
      </c>
      <c r="D125" s="9">
        <v>60</v>
      </c>
      <c r="E125" s="9">
        <v>0</v>
      </c>
      <c r="F125" s="9">
        <v>0</v>
      </c>
      <c r="G125" s="9">
        <f t="shared" si="9"/>
        <v>60</v>
      </c>
      <c r="H125" s="9">
        <f t="shared" si="10"/>
        <v>12</v>
      </c>
      <c r="I125" s="9">
        <f t="shared" si="11"/>
        <v>114</v>
      </c>
      <c r="J125" s="32"/>
      <c r="K125" s="33"/>
      <c r="L125" s="33"/>
      <c r="M125" s="33"/>
      <c r="N125" s="33"/>
      <c r="O125" s="84"/>
      <c r="P125" s="9"/>
    </row>
    <row r="126" s="2" customFormat="1" ht="45" customHeight="1" spans="1:16">
      <c r="A126" s="9">
        <v>123</v>
      </c>
      <c r="B126" s="10">
        <v>21030031</v>
      </c>
      <c r="C126" s="12" t="s">
        <v>142</v>
      </c>
      <c r="D126" s="9">
        <v>60</v>
      </c>
      <c r="E126" s="9">
        <v>0</v>
      </c>
      <c r="F126" s="9">
        <v>0</v>
      </c>
      <c r="G126" s="9">
        <f t="shared" si="9"/>
        <v>60</v>
      </c>
      <c r="H126" s="9">
        <f t="shared" si="10"/>
        <v>12</v>
      </c>
      <c r="I126" s="9">
        <f t="shared" si="11"/>
        <v>114</v>
      </c>
      <c r="J126" s="25"/>
      <c r="K126" s="26"/>
      <c r="L126" s="26"/>
      <c r="M126" s="26"/>
      <c r="N126" s="26"/>
      <c r="O126" s="85"/>
      <c r="P126" s="28"/>
    </row>
    <row r="127" ht="45" customHeight="1" spans="1:16">
      <c r="A127" s="9">
        <v>124</v>
      </c>
      <c r="B127" s="10">
        <v>21030042</v>
      </c>
      <c r="C127" s="11" t="s">
        <v>199</v>
      </c>
      <c r="D127" s="9">
        <v>60</v>
      </c>
      <c r="E127" s="9">
        <v>0</v>
      </c>
      <c r="F127" s="9">
        <v>0</v>
      </c>
      <c r="G127" s="9">
        <f t="shared" si="9"/>
        <v>60</v>
      </c>
      <c r="H127" s="9">
        <f t="shared" si="10"/>
        <v>12</v>
      </c>
      <c r="I127" s="9">
        <f t="shared" si="11"/>
        <v>114</v>
      </c>
      <c r="J127" s="25"/>
      <c r="K127" s="26"/>
      <c r="L127" s="26"/>
      <c r="M127" s="26"/>
      <c r="N127" s="26"/>
      <c r="O127" s="85"/>
      <c r="P127" s="28"/>
    </row>
    <row r="128" ht="45" customHeight="1" spans="1:16">
      <c r="A128" s="9">
        <v>125</v>
      </c>
      <c r="B128" s="10">
        <v>21030053</v>
      </c>
      <c r="C128" s="11" t="s">
        <v>168</v>
      </c>
      <c r="D128" s="9">
        <v>60</v>
      </c>
      <c r="E128" s="9">
        <v>0</v>
      </c>
      <c r="F128" s="9">
        <v>0</v>
      </c>
      <c r="G128" s="9">
        <f t="shared" si="9"/>
        <v>60</v>
      </c>
      <c r="H128" s="9">
        <f t="shared" si="10"/>
        <v>12</v>
      </c>
      <c r="I128" s="9">
        <f t="shared" si="11"/>
        <v>114</v>
      </c>
      <c r="J128" s="25"/>
      <c r="K128" s="26"/>
      <c r="L128" s="26"/>
      <c r="M128" s="26"/>
      <c r="N128" s="26"/>
      <c r="O128" s="85"/>
      <c r="P128" s="28"/>
    </row>
    <row r="129" ht="45" customHeight="1" spans="1:16">
      <c r="A129" s="9">
        <v>126</v>
      </c>
      <c r="B129" s="10">
        <v>21030055</v>
      </c>
      <c r="C129" s="12" t="s">
        <v>210</v>
      </c>
      <c r="D129" s="9">
        <v>60</v>
      </c>
      <c r="E129" s="9">
        <v>0</v>
      </c>
      <c r="F129" s="9">
        <v>0</v>
      </c>
      <c r="G129" s="9">
        <f t="shared" si="9"/>
        <v>60</v>
      </c>
      <c r="H129" s="9">
        <f t="shared" si="10"/>
        <v>12</v>
      </c>
      <c r="I129" s="9">
        <f t="shared" si="11"/>
        <v>114</v>
      </c>
      <c r="J129" s="25"/>
      <c r="K129" s="26"/>
      <c r="L129" s="26"/>
      <c r="M129" s="26"/>
      <c r="N129" s="26"/>
      <c r="O129" s="85"/>
      <c r="P129" s="28"/>
    </row>
    <row r="130" ht="45" customHeight="1" spans="1:16">
      <c r="A130" s="9">
        <v>127</v>
      </c>
      <c r="B130" s="10">
        <v>21030060</v>
      </c>
      <c r="C130" s="12" t="s">
        <v>187</v>
      </c>
      <c r="D130" s="9">
        <v>60</v>
      </c>
      <c r="E130" s="9">
        <v>0</v>
      </c>
      <c r="F130" s="9">
        <v>0</v>
      </c>
      <c r="G130" s="9">
        <f t="shared" si="9"/>
        <v>60</v>
      </c>
      <c r="H130" s="9">
        <f t="shared" si="10"/>
        <v>12</v>
      </c>
      <c r="I130" s="9">
        <f t="shared" si="11"/>
        <v>114</v>
      </c>
      <c r="J130" s="25"/>
      <c r="K130" s="26"/>
      <c r="L130" s="26"/>
      <c r="M130" s="26"/>
      <c r="N130" s="26"/>
      <c r="O130" s="85"/>
      <c r="P130" s="28"/>
    </row>
    <row r="131" ht="45" customHeight="1" spans="1:16">
      <c r="A131" s="9">
        <v>128</v>
      </c>
      <c r="B131" s="10">
        <v>21030076</v>
      </c>
      <c r="C131" s="11" t="s">
        <v>195</v>
      </c>
      <c r="D131" s="9">
        <v>60</v>
      </c>
      <c r="E131" s="9">
        <v>0</v>
      </c>
      <c r="F131" s="9">
        <v>0</v>
      </c>
      <c r="G131" s="9">
        <f t="shared" si="9"/>
        <v>60</v>
      </c>
      <c r="H131" s="9">
        <f t="shared" si="10"/>
        <v>12</v>
      </c>
      <c r="I131" s="9">
        <f t="shared" si="11"/>
        <v>114</v>
      </c>
      <c r="J131" s="25"/>
      <c r="K131" s="26"/>
      <c r="L131" s="26"/>
      <c r="M131" s="26"/>
      <c r="N131" s="26"/>
      <c r="O131" s="85"/>
      <c r="P131" s="28"/>
    </row>
    <row r="132" s="2" customFormat="1" ht="45" customHeight="1" spans="1:16">
      <c r="A132" s="9">
        <v>129</v>
      </c>
      <c r="B132" s="10">
        <v>21030081</v>
      </c>
      <c r="C132" s="11" t="s">
        <v>136</v>
      </c>
      <c r="D132" s="9">
        <v>60</v>
      </c>
      <c r="E132" s="9">
        <v>0</v>
      </c>
      <c r="F132" s="9">
        <v>0</v>
      </c>
      <c r="G132" s="9">
        <f t="shared" si="9"/>
        <v>60</v>
      </c>
      <c r="H132" s="9">
        <f t="shared" si="10"/>
        <v>12</v>
      </c>
      <c r="I132" s="9">
        <f t="shared" si="11"/>
        <v>114</v>
      </c>
      <c r="J132" s="25"/>
      <c r="K132" s="26"/>
      <c r="L132" s="26"/>
      <c r="M132" s="26"/>
      <c r="N132" s="26"/>
      <c r="O132" s="85"/>
      <c r="P132" s="28"/>
    </row>
    <row r="133" ht="45" customHeight="1" spans="1:16">
      <c r="A133" s="9">
        <v>130</v>
      </c>
      <c r="B133" s="10">
        <v>21030085</v>
      </c>
      <c r="C133" s="11" t="s">
        <v>137</v>
      </c>
      <c r="D133" s="9">
        <v>60</v>
      </c>
      <c r="E133" s="9">
        <v>0</v>
      </c>
      <c r="F133" s="9">
        <v>0</v>
      </c>
      <c r="G133" s="9">
        <f t="shared" ref="G133:G150" si="12">D133+E133</f>
        <v>60</v>
      </c>
      <c r="H133" s="9">
        <f t="shared" ref="H133:H150" si="13">G133*0.2</f>
        <v>12</v>
      </c>
      <c r="I133" s="9">
        <f t="shared" si="11"/>
        <v>114</v>
      </c>
      <c r="J133" s="25"/>
      <c r="K133" s="26"/>
      <c r="L133" s="26"/>
      <c r="M133" s="26"/>
      <c r="N133" s="26"/>
      <c r="O133" s="85"/>
      <c r="P133" s="28"/>
    </row>
    <row r="134" ht="45" customHeight="1" spans="1:16">
      <c r="A134" s="9">
        <v>131</v>
      </c>
      <c r="B134" s="10">
        <v>21030086</v>
      </c>
      <c r="C134" s="12" t="s">
        <v>205</v>
      </c>
      <c r="D134" s="9">
        <v>60</v>
      </c>
      <c r="E134" s="9">
        <v>0</v>
      </c>
      <c r="F134" s="9">
        <v>0</v>
      </c>
      <c r="G134" s="9">
        <f t="shared" si="12"/>
        <v>60</v>
      </c>
      <c r="H134" s="9">
        <f t="shared" si="13"/>
        <v>12</v>
      </c>
      <c r="I134" s="9">
        <f t="shared" ref="I134:I151" si="14">RANK(H134,$H$4:$H$150,)</f>
        <v>114</v>
      </c>
      <c r="J134" s="25"/>
      <c r="K134" s="26"/>
      <c r="L134" s="26"/>
      <c r="M134" s="26"/>
      <c r="N134" s="26"/>
      <c r="O134" s="85"/>
      <c r="P134" s="28"/>
    </row>
    <row r="135" ht="45" customHeight="1" spans="1:16">
      <c r="A135" s="9">
        <v>132</v>
      </c>
      <c r="B135" s="10">
        <v>21030089</v>
      </c>
      <c r="C135" s="12" t="s">
        <v>188</v>
      </c>
      <c r="D135" s="9">
        <v>60</v>
      </c>
      <c r="E135" s="9">
        <v>0</v>
      </c>
      <c r="F135" s="9">
        <v>0</v>
      </c>
      <c r="G135" s="9">
        <f t="shared" si="12"/>
        <v>60</v>
      </c>
      <c r="H135" s="9">
        <f t="shared" si="13"/>
        <v>12</v>
      </c>
      <c r="I135" s="9">
        <f t="shared" si="14"/>
        <v>114</v>
      </c>
      <c r="J135" s="25"/>
      <c r="K135" s="26"/>
      <c r="L135" s="26"/>
      <c r="M135" s="26"/>
      <c r="N135" s="26"/>
      <c r="O135" s="85"/>
      <c r="P135" s="28"/>
    </row>
    <row r="136" s="2" customFormat="1" ht="45" customHeight="1" spans="1:16">
      <c r="A136" s="9">
        <v>133</v>
      </c>
      <c r="B136" s="10">
        <v>21030092</v>
      </c>
      <c r="C136" s="11" t="s">
        <v>129</v>
      </c>
      <c r="D136" s="9">
        <v>60</v>
      </c>
      <c r="E136" s="9">
        <v>0</v>
      </c>
      <c r="F136" s="9">
        <v>0</v>
      </c>
      <c r="G136" s="9">
        <f t="shared" si="12"/>
        <v>60</v>
      </c>
      <c r="H136" s="9">
        <f t="shared" si="13"/>
        <v>12</v>
      </c>
      <c r="I136" s="9">
        <f t="shared" si="14"/>
        <v>114</v>
      </c>
      <c r="J136" s="25"/>
      <c r="K136" s="26"/>
      <c r="L136" s="26"/>
      <c r="M136" s="26"/>
      <c r="N136" s="26"/>
      <c r="O136" s="85"/>
      <c r="P136" s="28"/>
    </row>
    <row r="137" ht="45" customHeight="1" spans="1:16">
      <c r="A137" s="9">
        <v>134</v>
      </c>
      <c r="B137" s="10">
        <v>21030097</v>
      </c>
      <c r="C137" s="12" t="s">
        <v>114</v>
      </c>
      <c r="D137" s="9">
        <v>60</v>
      </c>
      <c r="E137" s="9">
        <v>0</v>
      </c>
      <c r="F137" s="9">
        <v>0</v>
      </c>
      <c r="G137" s="9">
        <f t="shared" si="12"/>
        <v>60</v>
      </c>
      <c r="H137" s="9">
        <f t="shared" si="13"/>
        <v>12</v>
      </c>
      <c r="I137" s="9">
        <f t="shared" si="14"/>
        <v>114</v>
      </c>
      <c r="J137" s="25"/>
      <c r="K137" s="26"/>
      <c r="L137" s="26"/>
      <c r="M137" s="26"/>
      <c r="N137" s="26"/>
      <c r="O137" s="85"/>
      <c r="P137" s="28"/>
    </row>
    <row r="138" ht="45" customHeight="1" spans="1:16">
      <c r="A138" s="9">
        <v>135</v>
      </c>
      <c r="B138" s="10">
        <v>21030113</v>
      </c>
      <c r="C138" s="12" t="s">
        <v>167</v>
      </c>
      <c r="D138" s="9">
        <v>60</v>
      </c>
      <c r="E138" s="9">
        <v>0</v>
      </c>
      <c r="F138" s="9">
        <v>0</v>
      </c>
      <c r="G138" s="9">
        <f t="shared" si="12"/>
        <v>60</v>
      </c>
      <c r="H138" s="9">
        <f t="shared" si="13"/>
        <v>12</v>
      </c>
      <c r="I138" s="9">
        <f t="shared" si="14"/>
        <v>114</v>
      </c>
      <c r="J138" s="25"/>
      <c r="K138" s="26"/>
      <c r="L138" s="26"/>
      <c r="M138" s="26"/>
      <c r="N138" s="26"/>
      <c r="O138" s="85"/>
      <c r="P138" s="28"/>
    </row>
    <row r="139" ht="45" customHeight="1" spans="1:16">
      <c r="A139" s="9">
        <v>136</v>
      </c>
      <c r="B139" s="10">
        <v>21030122</v>
      </c>
      <c r="C139" s="11" t="s">
        <v>105</v>
      </c>
      <c r="D139" s="9">
        <v>60</v>
      </c>
      <c r="E139" s="9">
        <v>0</v>
      </c>
      <c r="F139" s="9">
        <v>0</v>
      </c>
      <c r="G139" s="9">
        <f t="shared" si="12"/>
        <v>60</v>
      </c>
      <c r="H139" s="9">
        <f t="shared" si="13"/>
        <v>12</v>
      </c>
      <c r="I139" s="9">
        <f t="shared" si="14"/>
        <v>114</v>
      </c>
      <c r="J139" s="25"/>
      <c r="K139" s="26"/>
      <c r="L139" s="26"/>
      <c r="M139" s="26"/>
      <c r="N139" s="26"/>
      <c r="O139" s="85"/>
      <c r="P139" s="28"/>
    </row>
    <row r="140" ht="45" customHeight="1" spans="1:16">
      <c r="A140" s="9">
        <v>137</v>
      </c>
      <c r="B140" s="10">
        <v>21030114</v>
      </c>
      <c r="C140" s="12" t="s">
        <v>182</v>
      </c>
      <c r="D140" s="9">
        <v>60</v>
      </c>
      <c r="E140" s="9">
        <v>0</v>
      </c>
      <c r="F140" s="9">
        <v>0</v>
      </c>
      <c r="G140" s="9">
        <f t="shared" si="12"/>
        <v>60</v>
      </c>
      <c r="H140" s="9">
        <f t="shared" si="13"/>
        <v>12</v>
      </c>
      <c r="I140" s="9">
        <f t="shared" si="14"/>
        <v>114</v>
      </c>
      <c r="J140" s="25"/>
      <c r="K140" s="26"/>
      <c r="L140" s="26"/>
      <c r="M140" s="26"/>
      <c r="N140" s="26"/>
      <c r="O140" s="85"/>
      <c r="P140" s="28"/>
    </row>
    <row r="141" ht="45" customHeight="1" spans="1:16">
      <c r="A141" s="9">
        <v>138</v>
      </c>
      <c r="B141" s="104" t="s">
        <v>164</v>
      </c>
      <c r="C141" s="105" t="s">
        <v>165</v>
      </c>
      <c r="D141" s="9">
        <v>60</v>
      </c>
      <c r="E141" s="9">
        <v>0</v>
      </c>
      <c r="F141" s="9">
        <v>0</v>
      </c>
      <c r="G141" s="9">
        <f t="shared" si="12"/>
        <v>60</v>
      </c>
      <c r="H141" s="9">
        <f t="shared" si="13"/>
        <v>12</v>
      </c>
      <c r="I141" s="9">
        <f t="shared" si="14"/>
        <v>114</v>
      </c>
      <c r="J141" s="25"/>
      <c r="K141" s="26"/>
      <c r="L141" s="26"/>
      <c r="M141" s="26"/>
      <c r="N141" s="26"/>
      <c r="O141" s="85"/>
      <c r="P141" s="28"/>
    </row>
    <row r="142" ht="45" customHeight="1" spans="1:16">
      <c r="A142" s="9">
        <v>139</v>
      </c>
      <c r="B142" s="104" t="s">
        <v>44</v>
      </c>
      <c r="C142" s="105" t="s">
        <v>45</v>
      </c>
      <c r="D142" s="9">
        <v>60</v>
      </c>
      <c r="E142" s="9">
        <v>0</v>
      </c>
      <c r="F142" s="9">
        <v>0</v>
      </c>
      <c r="G142" s="9">
        <f t="shared" si="12"/>
        <v>60</v>
      </c>
      <c r="H142" s="9">
        <f t="shared" si="13"/>
        <v>12</v>
      </c>
      <c r="I142" s="9">
        <f t="shared" si="14"/>
        <v>114</v>
      </c>
      <c r="J142" s="25"/>
      <c r="K142" s="26"/>
      <c r="L142" s="26"/>
      <c r="M142" s="26"/>
      <c r="N142" s="26"/>
      <c r="O142" s="85"/>
      <c r="P142" s="28"/>
    </row>
    <row r="143" ht="45" customHeight="1" spans="1:16">
      <c r="A143" s="9">
        <v>140</v>
      </c>
      <c r="B143" s="104" t="s">
        <v>132</v>
      </c>
      <c r="C143" s="105" t="s">
        <v>133</v>
      </c>
      <c r="D143" s="9">
        <v>60</v>
      </c>
      <c r="E143" s="9">
        <v>0</v>
      </c>
      <c r="F143" s="9">
        <v>0</v>
      </c>
      <c r="G143" s="9">
        <f t="shared" si="12"/>
        <v>60</v>
      </c>
      <c r="H143" s="9">
        <f t="shared" si="13"/>
        <v>12</v>
      </c>
      <c r="I143" s="9">
        <f t="shared" si="14"/>
        <v>114</v>
      </c>
      <c r="J143" s="25"/>
      <c r="K143" s="26"/>
      <c r="L143" s="26"/>
      <c r="M143" s="26"/>
      <c r="N143" s="26"/>
      <c r="O143" s="85"/>
      <c r="P143" s="28"/>
    </row>
    <row r="144" s="2" customFormat="1" ht="45" customHeight="1" spans="1:16">
      <c r="A144" s="9">
        <v>141</v>
      </c>
      <c r="B144" s="104" t="s">
        <v>150</v>
      </c>
      <c r="C144" s="105" t="s">
        <v>151</v>
      </c>
      <c r="D144" s="9">
        <v>60</v>
      </c>
      <c r="E144" s="9">
        <v>0</v>
      </c>
      <c r="F144" s="9">
        <v>0</v>
      </c>
      <c r="G144" s="9">
        <f t="shared" si="12"/>
        <v>60</v>
      </c>
      <c r="H144" s="9">
        <f t="shared" si="13"/>
        <v>12</v>
      </c>
      <c r="I144" s="9">
        <f t="shared" si="14"/>
        <v>114</v>
      </c>
      <c r="J144" s="25"/>
      <c r="K144" s="26"/>
      <c r="L144" s="26"/>
      <c r="M144" s="26"/>
      <c r="N144" s="26"/>
      <c r="O144" s="85"/>
      <c r="P144" s="28"/>
    </row>
    <row r="145" ht="45" customHeight="1" spans="1:16">
      <c r="A145" s="9">
        <v>142</v>
      </c>
      <c r="B145" s="104" t="s">
        <v>206</v>
      </c>
      <c r="C145" s="105" t="s">
        <v>207</v>
      </c>
      <c r="D145" s="9">
        <v>60</v>
      </c>
      <c r="E145" s="9">
        <v>0</v>
      </c>
      <c r="F145" s="9">
        <v>0</v>
      </c>
      <c r="G145" s="9">
        <f t="shared" si="12"/>
        <v>60</v>
      </c>
      <c r="H145" s="9">
        <f t="shared" si="13"/>
        <v>12</v>
      </c>
      <c r="I145" s="9">
        <f t="shared" si="14"/>
        <v>114</v>
      </c>
      <c r="J145" s="25"/>
      <c r="K145" s="26"/>
      <c r="L145" s="26"/>
      <c r="M145" s="26"/>
      <c r="N145" s="26"/>
      <c r="O145" s="85"/>
      <c r="P145" s="28"/>
    </row>
    <row r="146" ht="45" customHeight="1" spans="1:16">
      <c r="A146" s="9">
        <v>143</v>
      </c>
      <c r="B146" s="104" t="s">
        <v>203</v>
      </c>
      <c r="C146" s="11" t="s">
        <v>204</v>
      </c>
      <c r="D146" s="9">
        <v>60</v>
      </c>
      <c r="E146" s="9">
        <v>0</v>
      </c>
      <c r="F146" s="9">
        <v>0</v>
      </c>
      <c r="G146" s="9">
        <f t="shared" si="12"/>
        <v>60</v>
      </c>
      <c r="H146" s="9">
        <f t="shared" si="13"/>
        <v>12</v>
      </c>
      <c r="I146" s="9">
        <f t="shared" si="14"/>
        <v>114</v>
      </c>
      <c r="J146" s="25"/>
      <c r="K146" s="26"/>
      <c r="L146" s="26"/>
      <c r="M146" s="26"/>
      <c r="N146" s="26"/>
      <c r="O146" s="85"/>
      <c r="P146" s="28"/>
    </row>
    <row r="147" ht="45" customHeight="1" spans="1:16">
      <c r="A147" s="9">
        <v>144</v>
      </c>
      <c r="B147" s="10">
        <v>21002017</v>
      </c>
      <c r="C147" s="12" t="s">
        <v>172</v>
      </c>
      <c r="D147" s="9">
        <v>60</v>
      </c>
      <c r="E147" s="9">
        <v>0</v>
      </c>
      <c r="F147" s="9">
        <v>0</v>
      </c>
      <c r="G147" s="9">
        <f t="shared" si="12"/>
        <v>60</v>
      </c>
      <c r="H147" s="9">
        <f t="shared" si="13"/>
        <v>12</v>
      </c>
      <c r="I147" s="9">
        <f t="shared" si="14"/>
        <v>114</v>
      </c>
      <c r="J147" s="25"/>
      <c r="K147" s="26"/>
      <c r="L147" s="26"/>
      <c r="M147" s="26"/>
      <c r="N147" s="26"/>
      <c r="O147" s="85"/>
      <c r="P147" s="28"/>
    </row>
    <row r="148" ht="45" customHeight="1" spans="1:16">
      <c r="A148" s="9">
        <v>145</v>
      </c>
      <c r="B148" s="10">
        <v>21030010</v>
      </c>
      <c r="C148" s="12" t="s">
        <v>198</v>
      </c>
      <c r="D148" s="9">
        <v>60</v>
      </c>
      <c r="E148" s="9">
        <v>0</v>
      </c>
      <c r="F148" s="9">
        <v>0</v>
      </c>
      <c r="G148" s="9">
        <f t="shared" si="12"/>
        <v>60</v>
      </c>
      <c r="H148" s="9">
        <f t="shared" si="13"/>
        <v>12</v>
      </c>
      <c r="I148" s="9">
        <f t="shared" si="14"/>
        <v>114</v>
      </c>
      <c r="J148" s="25"/>
      <c r="K148" s="26"/>
      <c r="L148" s="26"/>
      <c r="M148" s="26"/>
      <c r="N148" s="26"/>
      <c r="O148" s="85"/>
      <c r="P148" s="28"/>
    </row>
    <row r="149" s="2" customFormat="1" ht="45" customHeight="1" spans="1:16">
      <c r="A149" s="9">
        <v>146</v>
      </c>
      <c r="B149" s="10">
        <v>21030016</v>
      </c>
      <c r="C149" s="12" t="s">
        <v>124</v>
      </c>
      <c r="D149" s="9">
        <v>60</v>
      </c>
      <c r="E149" s="9">
        <v>0</v>
      </c>
      <c r="F149" s="9">
        <v>0</v>
      </c>
      <c r="G149" s="9">
        <f t="shared" si="12"/>
        <v>60</v>
      </c>
      <c r="H149" s="9">
        <f t="shared" si="13"/>
        <v>12</v>
      </c>
      <c r="I149" s="9">
        <f t="shared" si="14"/>
        <v>114</v>
      </c>
      <c r="J149" s="25"/>
      <c r="K149" s="26"/>
      <c r="L149" s="26"/>
      <c r="M149" s="26"/>
      <c r="N149" s="26"/>
      <c r="O149" s="85"/>
      <c r="P149" s="28"/>
    </row>
    <row r="150" ht="45" customHeight="1" spans="1:16">
      <c r="A150" s="9">
        <v>147</v>
      </c>
      <c r="B150" s="10">
        <v>21030018</v>
      </c>
      <c r="C150" s="12" t="s">
        <v>166</v>
      </c>
      <c r="D150" s="9">
        <v>60</v>
      </c>
      <c r="E150" s="9">
        <v>0</v>
      </c>
      <c r="F150" s="9">
        <v>0</v>
      </c>
      <c r="G150" s="9">
        <f t="shared" si="12"/>
        <v>60</v>
      </c>
      <c r="H150" s="9">
        <f t="shared" si="13"/>
        <v>12</v>
      </c>
      <c r="I150" s="9">
        <f t="shared" si="14"/>
        <v>114</v>
      </c>
      <c r="J150" s="25"/>
      <c r="K150" s="26"/>
      <c r="L150" s="26"/>
      <c r="M150" s="26"/>
      <c r="N150" s="27"/>
      <c r="O150" s="81"/>
      <c r="P150" s="28"/>
    </row>
    <row r="152" ht="45" customHeight="1" spans="4:7">
      <c r="D152" s="3" t="s">
        <v>211</v>
      </c>
      <c r="G152" s="3" t="s">
        <v>212</v>
      </c>
    </row>
  </sheetData>
  <sortState ref="A3:P150">
    <sortCondition ref="H3:H150" descending="1"/>
  </sortState>
  <mergeCells count="150">
    <mergeCell ref="A1:P1"/>
    <mergeCell ref="A2:D2"/>
    <mergeCell ref="J3:N3"/>
    <mergeCell ref="J4:N4"/>
    <mergeCell ref="J5:N5"/>
    <mergeCell ref="J6:N6"/>
    <mergeCell ref="J7:N7"/>
    <mergeCell ref="J8:N8"/>
    <mergeCell ref="J9:N9"/>
    <mergeCell ref="J10:N10"/>
    <mergeCell ref="J11:N11"/>
    <mergeCell ref="J12:N12"/>
    <mergeCell ref="J13:N13"/>
    <mergeCell ref="J14:N14"/>
    <mergeCell ref="J15:N15"/>
    <mergeCell ref="J16:N16"/>
    <mergeCell ref="J17:N17"/>
    <mergeCell ref="J18:N18"/>
    <mergeCell ref="J19:N19"/>
    <mergeCell ref="J20:N20"/>
    <mergeCell ref="J21:N21"/>
    <mergeCell ref="J22:N22"/>
    <mergeCell ref="J23:N23"/>
    <mergeCell ref="J24:N24"/>
    <mergeCell ref="J25:N25"/>
    <mergeCell ref="J26:N26"/>
    <mergeCell ref="J27:N27"/>
    <mergeCell ref="J28:N28"/>
    <mergeCell ref="J29:N29"/>
    <mergeCell ref="J30:N30"/>
    <mergeCell ref="J31:N31"/>
    <mergeCell ref="J32:N32"/>
    <mergeCell ref="J33:N33"/>
    <mergeCell ref="J34:N34"/>
    <mergeCell ref="J35:N35"/>
    <mergeCell ref="J36:N36"/>
    <mergeCell ref="J37:N37"/>
    <mergeCell ref="J38:N38"/>
    <mergeCell ref="J39:N39"/>
    <mergeCell ref="J40:N40"/>
    <mergeCell ref="J41:N41"/>
    <mergeCell ref="J42:N42"/>
    <mergeCell ref="J43:N43"/>
    <mergeCell ref="J44:N44"/>
    <mergeCell ref="J45:N45"/>
    <mergeCell ref="J46:N46"/>
    <mergeCell ref="J47:N47"/>
    <mergeCell ref="J48:N48"/>
    <mergeCell ref="J49:N49"/>
    <mergeCell ref="J50:N50"/>
    <mergeCell ref="J51:N51"/>
    <mergeCell ref="J52:N52"/>
    <mergeCell ref="J53:N53"/>
    <mergeCell ref="J54:N54"/>
    <mergeCell ref="J55:N55"/>
    <mergeCell ref="J56:N56"/>
    <mergeCell ref="J57:N57"/>
    <mergeCell ref="J58:N58"/>
    <mergeCell ref="J59:N59"/>
    <mergeCell ref="J60:N60"/>
    <mergeCell ref="J61:N61"/>
    <mergeCell ref="J62:N62"/>
    <mergeCell ref="J63:N63"/>
    <mergeCell ref="J64:N64"/>
    <mergeCell ref="J65:N65"/>
    <mergeCell ref="J66:N66"/>
    <mergeCell ref="J67:N67"/>
    <mergeCell ref="J68:N68"/>
    <mergeCell ref="J69:N69"/>
    <mergeCell ref="J70:N70"/>
    <mergeCell ref="J71:N71"/>
    <mergeCell ref="J72:N72"/>
    <mergeCell ref="J73:N73"/>
    <mergeCell ref="J74:N74"/>
    <mergeCell ref="J75:N75"/>
    <mergeCell ref="J76:N76"/>
    <mergeCell ref="J77:N77"/>
    <mergeCell ref="J78:N78"/>
    <mergeCell ref="J79:N79"/>
    <mergeCell ref="J80:N80"/>
    <mergeCell ref="J81:N81"/>
    <mergeCell ref="J82:N82"/>
    <mergeCell ref="J83:N83"/>
    <mergeCell ref="J84:N84"/>
    <mergeCell ref="J85:N85"/>
    <mergeCell ref="J86:N86"/>
    <mergeCell ref="J87:N87"/>
    <mergeCell ref="J88:N88"/>
    <mergeCell ref="J89:N89"/>
    <mergeCell ref="J90:N90"/>
    <mergeCell ref="J91:N91"/>
    <mergeCell ref="J92:N92"/>
    <mergeCell ref="J93:N93"/>
    <mergeCell ref="J94:N94"/>
    <mergeCell ref="J95:N95"/>
    <mergeCell ref="J96:N96"/>
    <mergeCell ref="J97:N97"/>
    <mergeCell ref="J98:N98"/>
    <mergeCell ref="J99:N99"/>
    <mergeCell ref="J100:N100"/>
    <mergeCell ref="J101:N101"/>
    <mergeCell ref="J102:N102"/>
    <mergeCell ref="J103:N103"/>
    <mergeCell ref="J104:N104"/>
    <mergeCell ref="J105:N105"/>
    <mergeCell ref="J106:N106"/>
    <mergeCell ref="J107:N107"/>
    <mergeCell ref="J108:N108"/>
    <mergeCell ref="J109:N109"/>
    <mergeCell ref="J110:N110"/>
    <mergeCell ref="J111:N111"/>
    <mergeCell ref="J112:N112"/>
    <mergeCell ref="J113:N113"/>
    <mergeCell ref="J114:N114"/>
    <mergeCell ref="J115:N115"/>
    <mergeCell ref="J116:N116"/>
    <mergeCell ref="J117:N117"/>
    <mergeCell ref="J118:N118"/>
    <mergeCell ref="J119:N119"/>
    <mergeCell ref="J120:N120"/>
    <mergeCell ref="J121:N121"/>
    <mergeCell ref="J122:N122"/>
    <mergeCell ref="J123:N123"/>
    <mergeCell ref="J124:N124"/>
    <mergeCell ref="J125:N125"/>
    <mergeCell ref="J126:N126"/>
    <mergeCell ref="J127:N127"/>
    <mergeCell ref="J128:N128"/>
    <mergeCell ref="J129:N129"/>
    <mergeCell ref="J130:N130"/>
    <mergeCell ref="J131:N131"/>
    <mergeCell ref="J132:N132"/>
    <mergeCell ref="J133:N133"/>
    <mergeCell ref="J134:N134"/>
    <mergeCell ref="J135:N135"/>
    <mergeCell ref="J136:N136"/>
    <mergeCell ref="J137:N137"/>
    <mergeCell ref="J138:N138"/>
    <mergeCell ref="J139:N139"/>
    <mergeCell ref="J140:N140"/>
    <mergeCell ref="J141:N141"/>
    <mergeCell ref="J142:N142"/>
    <mergeCell ref="J143:N143"/>
    <mergeCell ref="J144:N144"/>
    <mergeCell ref="J145:N145"/>
    <mergeCell ref="J146:N146"/>
    <mergeCell ref="J147:N147"/>
    <mergeCell ref="J148:N148"/>
    <mergeCell ref="J149:N149"/>
    <mergeCell ref="J150:N150"/>
  </mergeCells>
  <pageMargins left="0.75" right="0.75" top="0.472222222222222" bottom="0.393055555555556" header="0.5" footer="0.5"/>
  <pageSetup paperSize="9" scale="79" fitToHeight="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52"/>
  <sheetViews>
    <sheetView tabSelected="1" topLeftCell="A139" workbookViewId="0">
      <selection activeCell="I144" sqref="I144:M144"/>
    </sheetView>
  </sheetViews>
  <sheetFormatPr defaultColWidth="9" defaultRowHeight="18.75"/>
  <cols>
    <col min="1" max="1" width="6.38333333333333" style="2"/>
    <col min="2" max="2" width="8.25" style="3" customWidth="1"/>
    <col min="3" max="3" width="10.1333333333333" style="2" customWidth="1"/>
    <col min="4" max="4" width="24.5" style="2" customWidth="1"/>
    <col min="5" max="6" width="11.25" style="2" customWidth="1"/>
    <col min="7" max="8" width="13.8833333333333" style="2" customWidth="1"/>
    <col min="9" max="9" width="13.8833333333333" style="4" customWidth="1"/>
    <col min="10" max="10" width="11.25" style="4" customWidth="1"/>
    <col min="11" max="11" width="6.38333333333333" style="4" customWidth="1"/>
    <col min="12" max="12" width="12.425" style="4" customWidth="1"/>
    <col min="13" max="13" width="16.3833333333333" style="4" customWidth="1"/>
    <col min="14" max="14" width="11.25" style="2" customWidth="1"/>
    <col min="15" max="15" width="6.38333333333333" style="2" customWidth="1"/>
    <col min="16" max="16384" width="9" style="2"/>
  </cols>
  <sheetData>
    <row r="1" ht="47.1" customHeight="1" spans="1:15">
      <c r="A1" s="5" t="s">
        <v>317</v>
      </c>
      <c r="B1" s="5"/>
      <c r="C1" s="5"/>
      <c r="D1" s="5"/>
      <c r="E1" s="5"/>
      <c r="F1" s="5"/>
      <c r="G1" s="5"/>
      <c r="H1" s="5"/>
      <c r="I1" s="5"/>
      <c r="J1" s="5"/>
      <c r="K1" s="5"/>
      <c r="L1" s="5"/>
      <c r="M1" s="5"/>
      <c r="N1" s="5"/>
      <c r="O1" s="5"/>
    </row>
    <row r="2" spans="1:4">
      <c r="A2" s="6" t="s">
        <v>1</v>
      </c>
      <c r="B2" s="6"/>
      <c r="C2" s="6"/>
      <c r="D2" s="6"/>
    </row>
    <row r="3" s="35" customFormat="1" ht="48" customHeight="1" spans="1:15">
      <c r="A3" s="7" t="s">
        <v>2</v>
      </c>
      <c r="B3" s="7" t="s">
        <v>3</v>
      </c>
      <c r="C3" s="7" t="s">
        <v>4</v>
      </c>
      <c r="D3" s="7" t="s">
        <v>318</v>
      </c>
      <c r="E3" s="7" t="s">
        <v>319</v>
      </c>
      <c r="F3" s="7" t="s">
        <v>217</v>
      </c>
      <c r="G3" s="8" t="s">
        <v>320</v>
      </c>
      <c r="H3" s="7" t="s">
        <v>321</v>
      </c>
      <c r="I3" s="22" t="s">
        <v>220</v>
      </c>
      <c r="J3" s="23"/>
      <c r="K3" s="23"/>
      <c r="L3" s="23"/>
      <c r="M3" s="24"/>
      <c r="N3" s="7" t="s">
        <v>16</v>
      </c>
      <c r="O3" s="7" t="s">
        <v>17</v>
      </c>
    </row>
    <row r="4" s="36" customFormat="1" ht="48" customHeight="1" spans="1:15">
      <c r="A4" s="37">
        <v>1</v>
      </c>
      <c r="B4" s="14">
        <v>21030063</v>
      </c>
      <c r="C4" s="15" t="s">
        <v>18</v>
      </c>
      <c r="D4" s="9">
        <v>89.47</v>
      </c>
      <c r="E4" s="9">
        <v>10</v>
      </c>
      <c r="F4" s="9">
        <f>E4+D4</f>
        <v>99.47</v>
      </c>
      <c r="G4" s="9">
        <f>F4*0.7</f>
        <v>69.629</v>
      </c>
      <c r="H4" s="9">
        <f>RANK(G4,$G$4:$G$146,)</f>
        <v>1</v>
      </c>
      <c r="I4" s="29" t="s">
        <v>322</v>
      </c>
      <c r="J4" s="30"/>
      <c r="K4" s="30"/>
      <c r="L4" s="30"/>
      <c r="M4" s="31"/>
      <c r="N4" s="37"/>
      <c r="O4" s="9"/>
    </row>
    <row r="5" s="36" customFormat="1" ht="56" customHeight="1" spans="1:15">
      <c r="A5" s="37">
        <v>2</v>
      </c>
      <c r="B5" s="14">
        <v>21030104</v>
      </c>
      <c r="C5" s="15" t="s">
        <v>21</v>
      </c>
      <c r="D5" s="9">
        <v>87.66</v>
      </c>
      <c r="E5" s="9">
        <v>10</v>
      </c>
      <c r="F5" s="9">
        <f t="shared" ref="F5:F36" si="0">E5+D5</f>
        <v>97.66</v>
      </c>
      <c r="G5" s="9">
        <f t="shared" ref="G5:G36" si="1">F5*0.7</f>
        <v>68.362</v>
      </c>
      <c r="H5" s="9">
        <f>RANK(G5,$G$4:$G$146,)</f>
        <v>2</v>
      </c>
      <c r="I5" s="32" t="s">
        <v>323</v>
      </c>
      <c r="J5" s="33"/>
      <c r="K5" s="33"/>
      <c r="L5" s="33"/>
      <c r="M5" s="34"/>
      <c r="N5" s="28"/>
      <c r="O5" s="9"/>
    </row>
    <row r="6" s="36" customFormat="1" ht="59" customHeight="1" spans="1:15">
      <c r="A6" s="37">
        <v>3</v>
      </c>
      <c r="B6" s="14">
        <v>21030047</v>
      </c>
      <c r="C6" s="15" t="s">
        <v>20</v>
      </c>
      <c r="D6" s="9">
        <v>85.54</v>
      </c>
      <c r="E6" s="38">
        <v>10</v>
      </c>
      <c r="F6" s="9">
        <f t="shared" si="0"/>
        <v>95.54</v>
      </c>
      <c r="G6" s="9">
        <f t="shared" si="1"/>
        <v>66.878</v>
      </c>
      <c r="H6" s="9">
        <f t="shared" ref="H6:H37" si="2">RANK(G6,$G$4:$G$146,)</f>
        <v>3</v>
      </c>
      <c r="I6" s="32" t="s">
        <v>324</v>
      </c>
      <c r="J6" s="33"/>
      <c r="K6" s="33"/>
      <c r="L6" s="33"/>
      <c r="M6" s="34"/>
      <c r="N6" s="28"/>
      <c r="O6" s="9"/>
    </row>
    <row r="7" s="36" customFormat="1" ht="48" customHeight="1" spans="1:15">
      <c r="A7" s="37">
        <v>4</v>
      </c>
      <c r="B7" s="14" t="s">
        <v>22</v>
      </c>
      <c r="C7" s="15" t="s">
        <v>23</v>
      </c>
      <c r="D7" s="9">
        <v>84.48</v>
      </c>
      <c r="E7" s="9" t="s">
        <v>325</v>
      </c>
      <c r="F7" s="9">
        <f t="shared" si="0"/>
        <v>94.48</v>
      </c>
      <c r="G7" s="9">
        <f t="shared" si="1"/>
        <v>66.136</v>
      </c>
      <c r="H7" s="9">
        <f t="shared" si="2"/>
        <v>4</v>
      </c>
      <c r="I7" s="32" t="s">
        <v>326</v>
      </c>
      <c r="J7" s="33"/>
      <c r="K7" s="33"/>
      <c r="L7" s="33"/>
      <c r="M7" s="34"/>
      <c r="N7" s="37"/>
      <c r="O7" s="9"/>
    </row>
    <row r="8" s="36" customFormat="1" ht="48" customHeight="1" spans="1:15">
      <c r="A8" s="37">
        <v>5</v>
      </c>
      <c r="B8" s="104" t="s">
        <v>27</v>
      </c>
      <c r="C8" s="106" t="s">
        <v>28</v>
      </c>
      <c r="D8" s="9">
        <v>88.08</v>
      </c>
      <c r="E8" s="9">
        <v>6</v>
      </c>
      <c r="F8" s="9">
        <f t="shared" si="0"/>
        <v>94.08</v>
      </c>
      <c r="G8" s="9">
        <f t="shared" si="1"/>
        <v>65.856</v>
      </c>
      <c r="H8" s="9">
        <f t="shared" si="2"/>
        <v>5</v>
      </c>
      <c r="I8" s="29" t="s">
        <v>327</v>
      </c>
      <c r="J8" s="30"/>
      <c r="K8" s="30"/>
      <c r="L8" s="30"/>
      <c r="M8" s="31"/>
      <c r="N8" s="28"/>
      <c r="O8" s="9"/>
    </row>
    <row r="9" s="36" customFormat="1" ht="79" customHeight="1" spans="1:15">
      <c r="A9" s="37">
        <v>6</v>
      </c>
      <c r="B9" s="104" t="s">
        <v>34</v>
      </c>
      <c r="C9" s="106" t="s">
        <v>35</v>
      </c>
      <c r="D9" s="9">
        <v>83.56</v>
      </c>
      <c r="E9" s="9">
        <v>10</v>
      </c>
      <c r="F9" s="9">
        <f t="shared" si="0"/>
        <v>93.56</v>
      </c>
      <c r="G9" s="9">
        <f t="shared" si="1"/>
        <v>65.492</v>
      </c>
      <c r="H9" s="9">
        <f t="shared" si="2"/>
        <v>6</v>
      </c>
      <c r="I9" s="25" t="s">
        <v>328</v>
      </c>
      <c r="J9" s="26"/>
      <c r="K9" s="26"/>
      <c r="L9" s="26"/>
      <c r="M9" s="27"/>
      <c r="N9" s="28"/>
      <c r="O9" s="9"/>
    </row>
    <row r="10" s="36" customFormat="1" ht="48" customHeight="1" spans="1:15">
      <c r="A10" s="37">
        <v>7</v>
      </c>
      <c r="B10" s="14">
        <v>21030027</v>
      </c>
      <c r="C10" s="16" t="s">
        <v>24</v>
      </c>
      <c r="D10" s="9">
        <v>83.06</v>
      </c>
      <c r="E10" s="9">
        <v>10</v>
      </c>
      <c r="F10" s="9">
        <f t="shared" si="0"/>
        <v>93.06</v>
      </c>
      <c r="G10" s="9">
        <f t="shared" si="1"/>
        <v>65.142</v>
      </c>
      <c r="H10" s="9">
        <f t="shared" si="2"/>
        <v>7</v>
      </c>
      <c r="I10" s="29" t="s">
        <v>329</v>
      </c>
      <c r="J10" s="30"/>
      <c r="K10" s="30"/>
      <c r="L10" s="30"/>
      <c r="M10" s="31"/>
      <c r="N10" s="37"/>
      <c r="O10" s="9"/>
    </row>
    <row r="11" s="36" customFormat="1" ht="48" customHeight="1" spans="1:15">
      <c r="A11" s="37">
        <v>8</v>
      </c>
      <c r="B11" s="14">
        <v>21030004</v>
      </c>
      <c r="C11" s="15" t="s">
        <v>26</v>
      </c>
      <c r="D11" s="9">
        <v>86.97</v>
      </c>
      <c r="E11" s="9">
        <v>6</v>
      </c>
      <c r="F11" s="9">
        <f t="shared" si="0"/>
        <v>92.97</v>
      </c>
      <c r="G11" s="9">
        <f t="shared" si="1"/>
        <v>65.079</v>
      </c>
      <c r="H11" s="9">
        <f t="shared" si="2"/>
        <v>8</v>
      </c>
      <c r="I11" s="29" t="s">
        <v>330</v>
      </c>
      <c r="J11" s="30"/>
      <c r="K11" s="30"/>
      <c r="L11" s="30"/>
      <c r="M11" s="31"/>
      <c r="N11" s="37"/>
      <c r="O11" s="9"/>
    </row>
    <row r="12" s="36" customFormat="1" ht="65" customHeight="1" spans="1:15">
      <c r="A12" s="37">
        <v>9</v>
      </c>
      <c r="B12" s="10">
        <v>21030009</v>
      </c>
      <c r="C12" s="11" t="s">
        <v>25</v>
      </c>
      <c r="D12" s="9">
        <v>82.87</v>
      </c>
      <c r="E12" s="9">
        <v>10</v>
      </c>
      <c r="F12" s="9">
        <f t="shared" si="0"/>
        <v>92.87</v>
      </c>
      <c r="G12" s="9">
        <f t="shared" si="1"/>
        <v>65.009</v>
      </c>
      <c r="H12" s="9">
        <f t="shared" si="2"/>
        <v>9</v>
      </c>
      <c r="I12" s="32" t="s">
        <v>331</v>
      </c>
      <c r="J12" s="33"/>
      <c r="K12" s="33"/>
      <c r="L12" s="33"/>
      <c r="M12" s="34"/>
      <c r="N12" s="43"/>
      <c r="O12" s="9"/>
    </row>
    <row r="13" s="36" customFormat="1" ht="78" customHeight="1" spans="1:15">
      <c r="A13" s="37">
        <v>10</v>
      </c>
      <c r="B13" s="104" t="s">
        <v>32</v>
      </c>
      <c r="C13" s="105" t="s">
        <v>33</v>
      </c>
      <c r="D13" s="9">
        <v>82.15</v>
      </c>
      <c r="E13" s="9">
        <v>10</v>
      </c>
      <c r="F13" s="9">
        <f t="shared" si="0"/>
        <v>92.15</v>
      </c>
      <c r="G13" s="9">
        <f t="shared" si="1"/>
        <v>64.505</v>
      </c>
      <c r="H13" s="9">
        <f t="shared" si="2"/>
        <v>10</v>
      </c>
      <c r="I13" s="29" t="s">
        <v>332</v>
      </c>
      <c r="J13" s="30"/>
      <c r="K13" s="30"/>
      <c r="L13" s="30"/>
      <c r="M13" s="31"/>
      <c r="N13" s="28"/>
      <c r="O13" s="9"/>
    </row>
    <row r="14" s="36" customFormat="1" ht="48" customHeight="1" spans="1:15">
      <c r="A14" s="37">
        <v>11</v>
      </c>
      <c r="B14" s="14">
        <v>21030071</v>
      </c>
      <c r="C14" s="15" t="s">
        <v>31</v>
      </c>
      <c r="D14" s="9">
        <v>84.94</v>
      </c>
      <c r="E14" s="38">
        <v>7</v>
      </c>
      <c r="F14" s="9">
        <f t="shared" si="0"/>
        <v>91.94</v>
      </c>
      <c r="G14" s="9">
        <f t="shared" si="1"/>
        <v>64.358</v>
      </c>
      <c r="H14" s="9">
        <f t="shared" si="2"/>
        <v>11</v>
      </c>
      <c r="I14" s="44" t="s">
        <v>333</v>
      </c>
      <c r="J14" s="33"/>
      <c r="K14" s="33"/>
      <c r="L14" s="33"/>
      <c r="M14" s="34"/>
      <c r="N14" s="28"/>
      <c r="O14" s="9"/>
    </row>
    <row r="15" s="36" customFormat="1" ht="48" customHeight="1" spans="1:15">
      <c r="A15" s="37">
        <v>12</v>
      </c>
      <c r="B15" s="104" t="s">
        <v>44</v>
      </c>
      <c r="C15" s="105" t="s">
        <v>45</v>
      </c>
      <c r="D15" s="9">
        <v>81.83</v>
      </c>
      <c r="E15" s="9">
        <v>8</v>
      </c>
      <c r="F15" s="9">
        <f t="shared" si="0"/>
        <v>89.83</v>
      </c>
      <c r="G15" s="9">
        <f t="shared" si="1"/>
        <v>62.881</v>
      </c>
      <c r="H15" s="9">
        <f t="shared" si="2"/>
        <v>12</v>
      </c>
      <c r="I15" s="45" t="s">
        <v>334</v>
      </c>
      <c r="J15" s="30"/>
      <c r="K15" s="30"/>
      <c r="L15" s="30"/>
      <c r="M15" s="31"/>
      <c r="N15" s="28"/>
      <c r="O15" s="9"/>
    </row>
    <row r="16" s="36" customFormat="1" ht="48" customHeight="1" spans="1:15">
      <c r="A16" s="37">
        <v>13</v>
      </c>
      <c r="B16" s="14">
        <v>21030103</v>
      </c>
      <c r="C16" s="15" t="s">
        <v>39</v>
      </c>
      <c r="D16" s="9">
        <v>79.81</v>
      </c>
      <c r="E16" s="9">
        <v>10</v>
      </c>
      <c r="F16" s="9">
        <f t="shared" si="0"/>
        <v>89.81</v>
      </c>
      <c r="G16" s="9">
        <f t="shared" si="1"/>
        <v>62.867</v>
      </c>
      <c r="H16" s="9">
        <f t="shared" si="2"/>
        <v>13</v>
      </c>
      <c r="I16" s="32" t="s">
        <v>335</v>
      </c>
      <c r="J16" s="33"/>
      <c r="K16" s="33"/>
      <c r="L16" s="33"/>
      <c r="M16" s="34"/>
      <c r="N16" s="28"/>
      <c r="O16" s="9"/>
    </row>
    <row r="17" s="36" customFormat="1" ht="48" customHeight="1" spans="1:15">
      <c r="A17" s="37">
        <v>14</v>
      </c>
      <c r="B17" s="14">
        <v>21030102</v>
      </c>
      <c r="C17" s="12" t="s">
        <v>46</v>
      </c>
      <c r="D17" s="9">
        <v>83.8</v>
      </c>
      <c r="E17" s="9">
        <v>6</v>
      </c>
      <c r="F17" s="9">
        <f t="shared" si="0"/>
        <v>89.8</v>
      </c>
      <c r="G17" s="9">
        <f t="shared" si="1"/>
        <v>62.86</v>
      </c>
      <c r="H17" s="9">
        <f t="shared" si="2"/>
        <v>14</v>
      </c>
      <c r="I17" s="29" t="s">
        <v>336</v>
      </c>
      <c r="J17" s="30"/>
      <c r="K17" s="30"/>
      <c r="L17" s="30"/>
      <c r="M17" s="31"/>
      <c r="N17" s="37"/>
      <c r="O17" s="9"/>
    </row>
    <row r="18" s="36" customFormat="1" ht="48" customHeight="1" spans="1:15">
      <c r="A18" s="37">
        <v>15</v>
      </c>
      <c r="B18" s="104" t="s">
        <v>54</v>
      </c>
      <c r="C18" s="11" t="s">
        <v>55</v>
      </c>
      <c r="D18" s="9">
        <v>88.52</v>
      </c>
      <c r="E18" s="9">
        <v>0</v>
      </c>
      <c r="F18" s="9">
        <f t="shared" si="0"/>
        <v>88.52</v>
      </c>
      <c r="G18" s="9">
        <f t="shared" si="1"/>
        <v>61.964</v>
      </c>
      <c r="H18" s="9">
        <f t="shared" si="2"/>
        <v>15</v>
      </c>
      <c r="I18" s="25"/>
      <c r="J18" s="26"/>
      <c r="K18" s="26"/>
      <c r="L18" s="26"/>
      <c r="M18" s="27"/>
      <c r="N18" s="28"/>
      <c r="O18" s="9"/>
    </row>
    <row r="19" s="36" customFormat="1" ht="48" customHeight="1" spans="1:15">
      <c r="A19" s="37">
        <v>16</v>
      </c>
      <c r="B19" s="14">
        <v>21030040</v>
      </c>
      <c r="C19" s="15" t="s">
        <v>38</v>
      </c>
      <c r="D19" s="9">
        <v>83.99</v>
      </c>
      <c r="E19" s="9">
        <v>4</v>
      </c>
      <c r="F19" s="9">
        <f t="shared" si="0"/>
        <v>87.99</v>
      </c>
      <c r="G19" s="9">
        <f t="shared" si="1"/>
        <v>61.593</v>
      </c>
      <c r="H19" s="9">
        <f t="shared" si="2"/>
        <v>16</v>
      </c>
      <c r="I19" s="46" t="s">
        <v>337</v>
      </c>
      <c r="J19" s="47"/>
      <c r="K19" s="47"/>
      <c r="L19" s="47"/>
      <c r="M19" s="48"/>
      <c r="N19" s="37"/>
      <c r="O19" s="9"/>
    </row>
    <row r="20" s="36" customFormat="1" ht="48" customHeight="1" spans="1:15">
      <c r="A20" s="37">
        <v>17</v>
      </c>
      <c r="B20" s="104" t="s">
        <v>29</v>
      </c>
      <c r="C20" s="105" t="s">
        <v>30</v>
      </c>
      <c r="D20" s="9">
        <v>87.65</v>
      </c>
      <c r="E20" s="9">
        <v>0</v>
      </c>
      <c r="F20" s="9">
        <f t="shared" si="0"/>
        <v>87.65</v>
      </c>
      <c r="G20" s="9">
        <f t="shared" si="1"/>
        <v>61.355</v>
      </c>
      <c r="H20" s="9">
        <f t="shared" si="2"/>
        <v>17</v>
      </c>
      <c r="I20" s="25"/>
      <c r="J20" s="26"/>
      <c r="K20" s="26"/>
      <c r="L20" s="26"/>
      <c r="M20" s="27"/>
      <c r="N20" s="28"/>
      <c r="O20" s="9"/>
    </row>
    <row r="21" s="36" customFormat="1" ht="48" customHeight="1" spans="1:15">
      <c r="A21" s="37">
        <v>18</v>
      </c>
      <c r="B21" s="10">
        <v>21030007</v>
      </c>
      <c r="C21" s="11" t="s">
        <v>53</v>
      </c>
      <c r="D21" s="9">
        <v>87.39</v>
      </c>
      <c r="E21" s="9">
        <v>0</v>
      </c>
      <c r="F21" s="9">
        <f t="shared" si="0"/>
        <v>87.39</v>
      </c>
      <c r="G21" s="9">
        <f t="shared" si="1"/>
        <v>61.173</v>
      </c>
      <c r="H21" s="9">
        <f t="shared" si="2"/>
        <v>18</v>
      </c>
      <c r="I21" s="32"/>
      <c r="J21" s="33"/>
      <c r="K21" s="33"/>
      <c r="L21" s="33"/>
      <c r="M21" s="34"/>
      <c r="N21" s="43"/>
      <c r="O21" s="9"/>
    </row>
    <row r="22" s="36" customFormat="1" ht="48" customHeight="1" spans="1:15">
      <c r="A22" s="37">
        <v>19</v>
      </c>
      <c r="B22" s="14" t="s">
        <v>47</v>
      </c>
      <c r="C22" s="15" t="s">
        <v>48</v>
      </c>
      <c r="D22" s="9">
        <v>86.31</v>
      </c>
      <c r="E22" s="9" t="s">
        <v>338</v>
      </c>
      <c r="F22" s="9">
        <f t="shared" si="0"/>
        <v>87.31</v>
      </c>
      <c r="G22" s="9">
        <f t="shared" si="1"/>
        <v>61.117</v>
      </c>
      <c r="H22" s="9">
        <f t="shared" si="2"/>
        <v>19</v>
      </c>
      <c r="I22" s="32" t="s">
        <v>339</v>
      </c>
      <c r="J22" s="33"/>
      <c r="K22" s="33"/>
      <c r="L22" s="33"/>
      <c r="M22" s="34"/>
      <c r="N22" s="37"/>
      <c r="O22" s="9"/>
    </row>
    <row r="23" s="36" customFormat="1" ht="48" customHeight="1" spans="1:15">
      <c r="A23" s="37">
        <v>20</v>
      </c>
      <c r="B23" s="10">
        <v>21030084</v>
      </c>
      <c r="C23" s="11" t="s">
        <v>41</v>
      </c>
      <c r="D23" s="9">
        <v>87.1</v>
      </c>
      <c r="E23" s="9">
        <v>0</v>
      </c>
      <c r="F23" s="9">
        <f t="shared" si="0"/>
        <v>87.1</v>
      </c>
      <c r="G23" s="9">
        <f t="shared" si="1"/>
        <v>60.97</v>
      </c>
      <c r="H23" s="9">
        <f t="shared" si="2"/>
        <v>20</v>
      </c>
      <c r="I23" s="32"/>
      <c r="J23" s="33"/>
      <c r="K23" s="33"/>
      <c r="L23" s="33"/>
      <c r="M23" s="34"/>
      <c r="N23" s="43"/>
      <c r="O23" s="9"/>
    </row>
    <row r="24" s="36" customFormat="1" ht="48" customHeight="1" spans="1:15">
      <c r="A24" s="37">
        <v>21</v>
      </c>
      <c r="B24" s="104" t="s">
        <v>36</v>
      </c>
      <c r="C24" s="105" t="s">
        <v>37</v>
      </c>
      <c r="D24" s="9">
        <v>86.07</v>
      </c>
      <c r="E24" s="9">
        <v>1</v>
      </c>
      <c r="F24" s="9">
        <f t="shared" si="0"/>
        <v>87.07</v>
      </c>
      <c r="G24" s="9">
        <f t="shared" si="1"/>
        <v>60.949</v>
      </c>
      <c r="H24" s="9">
        <f t="shared" si="2"/>
        <v>21</v>
      </c>
      <c r="I24" s="25" t="s">
        <v>340</v>
      </c>
      <c r="J24" s="26"/>
      <c r="K24" s="26"/>
      <c r="L24" s="26"/>
      <c r="M24" s="27"/>
      <c r="N24" s="28"/>
      <c r="O24" s="9"/>
    </row>
    <row r="25" s="36" customFormat="1" ht="48" customHeight="1" spans="1:15">
      <c r="A25" s="37">
        <v>22</v>
      </c>
      <c r="B25" s="14">
        <v>20015004</v>
      </c>
      <c r="C25" s="15" t="s">
        <v>40</v>
      </c>
      <c r="D25" s="9">
        <v>86.76</v>
      </c>
      <c r="E25" s="9">
        <v>0</v>
      </c>
      <c r="F25" s="9">
        <f t="shared" si="0"/>
        <v>86.76</v>
      </c>
      <c r="G25" s="9">
        <f t="shared" si="1"/>
        <v>60.732</v>
      </c>
      <c r="H25" s="9">
        <f t="shared" si="2"/>
        <v>22</v>
      </c>
      <c r="I25" s="29"/>
      <c r="J25" s="30"/>
      <c r="K25" s="30"/>
      <c r="L25" s="30"/>
      <c r="M25" s="31"/>
      <c r="N25" s="37"/>
      <c r="O25" s="9"/>
    </row>
    <row r="26" s="36" customFormat="1" ht="48" customHeight="1" spans="1:15">
      <c r="A26" s="37">
        <v>23</v>
      </c>
      <c r="B26" s="104" t="s">
        <v>71</v>
      </c>
      <c r="C26" s="105" t="s">
        <v>72</v>
      </c>
      <c r="D26" s="9">
        <v>80.31</v>
      </c>
      <c r="E26" s="9">
        <v>6</v>
      </c>
      <c r="F26" s="9">
        <f t="shared" si="0"/>
        <v>86.31</v>
      </c>
      <c r="G26" s="9">
        <f t="shared" si="1"/>
        <v>60.417</v>
      </c>
      <c r="H26" s="9">
        <f t="shared" si="2"/>
        <v>23</v>
      </c>
      <c r="I26" s="25" t="s">
        <v>341</v>
      </c>
      <c r="J26" s="26"/>
      <c r="K26" s="26"/>
      <c r="L26" s="26"/>
      <c r="M26" s="27"/>
      <c r="N26" s="28"/>
      <c r="O26" s="9"/>
    </row>
    <row r="27" s="36" customFormat="1" ht="48" customHeight="1" spans="1:15">
      <c r="A27" s="37">
        <v>24</v>
      </c>
      <c r="B27" s="104" t="s">
        <v>59</v>
      </c>
      <c r="C27" s="105" t="s">
        <v>60</v>
      </c>
      <c r="D27" s="9">
        <v>81.95</v>
      </c>
      <c r="E27" s="9">
        <v>4</v>
      </c>
      <c r="F27" s="9">
        <f t="shared" si="0"/>
        <v>85.95</v>
      </c>
      <c r="G27" s="9">
        <f t="shared" si="1"/>
        <v>60.165</v>
      </c>
      <c r="H27" s="9">
        <f t="shared" si="2"/>
        <v>24</v>
      </c>
      <c r="I27" s="25" t="s">
        <v>342</v>
      </c>
      <c r="J27" s="26"/>
      <c r="K27" s="26"/>
      <c r="L27" s="26"/>
      <c r="M27" s="27"/>
      <c r="N27" s="28"/>
      <c r="O27" s="9"/>
    </row>
    <row r="28" s="36" customFormat="1" ht="48" customHeight="1" spans="1:15">
      <c r="A28" s="37">
        <v>25</v>
      </c>
      <c r="B28" s="104" t="s">
        <v>49</v>
      </c>
      <c r="C28" s="105" t="s">
        <v>50</v>
      </c>
      <c r="D28" s="9">
        <v>85.88</v>
      </c>
      <c r="E28" s="9">
        <v>0</v>
      </c>
      <c r="F28" s="9">
        <f t="shared" si="0"/>
        <v>85.88</v>
      </c>
      <c r="G28" s="9">
        <f t="shared" si="1"/>
        <v>60.116</v>
      </c>
      <c r="H28" s="9">
        <f t="shared" si="2"/>
        <v>25</v>
      </c>
      <c r="I28" s="29"/>
      <c r="J28" s="30"/>
      <c r="K28" s="30"/>
      <c r="L28" s="30"/>
      <c r="M28" s="31"/>
      <c r="N28" s="28"/>
      <c r="O28" s="9"/>
    </row>
    <row r="29" s="36" customFormat="1" ht="48" customHeight="1" spans="1:15">
      <c r="A29" s="37">
        <v>26</v>
      </c>
      <c r="B29" s="10">
        <v>21030006</v>
      </c>
      <c r="C29" s="12" t="s">
        <v>58</v>
      </c>
      <c r="D29" s="9">
        <v>85.7</v>
      </c>
      <c r="E29" s="9">
        <v>0</v>
      </c>
      <c r="F29" s="9">
        <f t="shared" si="0"/>
        <v>85.7</v>
      </c>
      <c r="G29" s="9">
        <f t="shared" si="1"/>
        <v>59.99</v>
      </c>
      <c r="H29" s="9">
        <f t="shared" si="2"/>
        <v>26</v>
      </c>
      <c r="I29" s="32"/>
      <c r="J29" s="33"/>
      <c r="K29" s="33"/>
      <c r="L29" s="33"/>
      <c r="M29" s="34"/>
      <c r="N29" s="43"/>
      <c r="O29" s="9"/>
    </row>
    <row r="30" s="36" customFormat="1" ht="48" customHeight="1" spans="1:15">
      <c r="A30" s="37">
        <v>27</v>
      </c>
      <c r="B30" s="14">
        <v>21030005</v>
      </c>
      <c r="C30" s="39" t="s">
        <v>57</v>
      </c>
      <c r="D30" s="9">
        <v>81.59</v>
      </c>
      <c r="E30" s="38">
        <v>4</v>
      </c>
      <c r="F30" s="9">
        <f t="shared" si="0"/>
        <v>85.59</v>
      </c>
      <c r="G30" s="9">
        <f t="shared" si="1"/>
        <v>59.913</v>
      </c>
      <c r="H30" s="9">
        <f t="shared" si="2"/>
        <v>27</v>
      </c>
      <c r="I30" s="32" t="s">
        <v>343</v>
      </c>
      <c r="J30" s="33"/>
      <c r="K30" s="33"/>
      <c r="L30" s="33"/>
      <c r="M30" s="34"/>
      <c r="N30" s="28"/>
      <c r="O30" s="9"/>
    </row>
    <row r="31" s="36" customFormat="1" ht="48" customHeight="1" spans="1:15">
      <c r="A31" s="37">
        <v>28</v>
      </c>
      <c r="B31" s="107" t="s">
        <v>62</v>
      </c>
      <c r="C31" s="108" t="s">
        <v>63</v>
      </c>
      <c r="D31" s="9">
        <v>81.58</v>
      </c>
      <c r="E31" s="9">
        <v>4</v>
      </c>
      <c r="F31" s="9">
        <f t="shared" si="0"/>
        <v>85.58</v>
      </c>
      <c r="G31" s="9">
        <f t="shared" si="1"/>
        <v>59.906</v>
      </c>
      <c r="H31" s="9">
        <f t="shared" si="2"/>
        <v>28</v>
      </c>
      <c r="I31" s="25" t="s">
        <v>344</v>
      </c>
      <c r="J31" s="26"/>
      <c r="K31" s="26"/>
      <c r="L31" s="26"/>
      <c r="M31" s="27"/>
      <c r="N31" s="28"/>
      <c r="O31" s="9"/>
    </row>
    <row r="32" s="36" customFormat="1" ht="48" customHeight="1" spans="1:15">
      <c r="A32" s="37">
        <v>29</v>
      </c>
      <c r="B32" s="14">
        <v>21030082</v>
      </c>
      <c r="C32" s="15" t="s">
        <v>61</v>
      </c>
      <c r="D32" s="9">
        <v>85.43</v>
      </c>
      <c r="E32" s="9">
        <v>0</v>
      </c>
      <c r="F32" s="9">
        <f t="shared" si="0"/>
        <v>85.43</v>
      </c>
      <c r="G32" s="9">
        <f t="shared" si="1"/>
        <v>59.801</v>
      </c>
      <c r="H32" s="9">
        <f t="shared" si="2"/>
        <v>29</v>
      </c>
      <c r="I32" s="49"/>
      <c r="J32" s="50"/>
      <c r="K32" s="50"/>
      <c r="L32" s="50"/>
      <c r="M32" s="51"/>
      <c r="N32" s="37"/>
      <c r="O32" s="9"/>
    </row>
    <row r="33" s="36" customFormat="1" ht="48" customHeight="1" spans="1:15">
      <c r="A33" s="37">
        <v>30</v>
      </c>
      <c r="B33" s="14">
        <v>21024074</v>
      </c>
      <c r="C33" s="15" t="s">
        <v>65</v>
      </c>
      <c r="D33" s="9">
        <v>85.13</v>
      </c>
      <c r="E33" s="38">
        <v>0</v>
      </c>
      <c r="F33" s="9">
        <f t="shared" si="0"/>
        <v>85.13</v>
      </c>
      <c r="G33" s="9">
        <f t="shared" si="1"/>
        <v>59.591</v>
      </c>
      <c r="H33" s="9">
        <f t="shared" si="2"/>
        <v>30</v>
      </c>
      <c r="I33" s="52"/>
      <c r="J33" s="53"/>
      <c r="K33" s="53"/>
      <c r="L33" s="53"/>
      <c r="M33" s="54"/>
      <c r="N33" s="28"/>
      <c r="O33" s="9"/>
    </row>
    <row r="34" s="36" customFormat="1" ht="48" customHeight="1" spans="1:15">
      <c r="A34" s="37">
        <v>31</v>
      </c>
      <c r="B34" s="104" t="s">
        <v>42</v>
      </c>
      <c r="C34" s="105" t="s">
        <v>43</v>
      </c>
      <c r="D34" s="9">
        <v>84.13</v>
      </c>
      <c r="E34" s="9">
        <v>1</v>
      </c>
      <c r="F34" s="9">
        <f t="shared" si="0"/>
        <v>85.13</v>
      </c>
      <c r="G34" s="9">
        <f t="shared" si="1"/>
        <v>59.591</v>
      </c>
      <c r="H34" s="9">
        <f t="shared" si="2"/>
        <v>30</v>
      </c>
      <c r="I34" s="29" t="s">
        <v>345</v>
      </c>
      <c r="J34" s="30"/>
      <c r="K34" s="30"/>
      <c r="L34" s="30"/>
      <c r="M34" s="31"/>
      <c r="N34" s="28"/>
      <c r="O34" s="9"/>
    </row>
    <row r="35" s="36" customFormat="1" ht="53" customHeight="1" spans="1:15">
      <c r="A35" s="37">
        <v>32</v>
      </c>
      <c r="B35" s="104" t="s">
        <v>51</v>
      </c>
      <c r="C35" s="105" t="s">
        <v>52</v>
      </c>
      <c r="D35" s="9">
        <v>80.98</v>
      </c>
      <c r="E35" s="9">
        <v>4</v>
      </c>
      <c r="F35" s="9">
        <f t="shared" si="0"/>
        <v>84.98</v>
      </c>
      <c r="G35" s="9">
        <f t="shared" si="1"/>
        <v>59.486</v>
      </c>
      <c r="H35" s="9">
        <f t="shared" si="2"/>
        <v>32</v>
      </c>
      <c r="I35" s="29" t="s">
        <v>346</v>
      </c>
      <c r="J35" s="30"/>
      <c r="K35" s="30"/>
      <c r="L35" s="30"/>
      <c r="M35" s="31"/>
      <c r="N35" s="28"/>
      <c r="O35" s="9"/>
    </row>
    <row r="36" s="36" customFormat="1" ht="48" customHeight="1" spans="1:15">
      <c r="A36" s="37">
        <v>33</v>
      </c>
      <c r="B36" s="14">
        <v>21030128</v>
      </c>
      <c r="C36" s="42" t="s">
        <v>76</v>
      </c>
      <c r="D36" s="9">
        <v>84.64</v>
      </c>
      <c r="E36" s="9">
        <v>0</v>
      </c>
      <c r="F36" s="9">
        <f t="shared" si="0"/>
        <v>84.64</v>
      </c>
      <c r="G36" s="9">
        <f t="shared" si="1"/>
        <v>59.248</v>
      </c>
      <c r="H36" s="9">
        <f t="shared" si="2"/>
        <v>33</v>
      </c>
      <c r="I36" s="29"/>
      <c r="J36" s="30"/>
      <c r="K36" s="30"/>
      <c r="L36" s="30"/>
      <c r="M36" s="31"/>
      <c r="N36" s="37"/>
      <c r="O36" s="9"/>
    </row>
    <row r="37" s="36" customFormat="1" ht="48" customHeight="1" spans="1:15">
      <c r="A37" s="37">
        <v>34</v>
      </c>
      <c r="B37" s="104" t="s">
        <v>69</v>
      </c>
      <c r="C37" s="106" t="s">
        <v>70</v>
      </c>
      <c r="D37" s="9">
        <v>84.61</v>
      </c>
      <c r="E37" s="9">
        <v>0</v>
      </c>
      <c r="F37" s="9">
        <f t="shared" ref="F37:F68" si="3">E37+D37</f>
        <v>84.61</v>
      </c>
      <c r="G37" s="9">
        <f t="shared" ref="G37:G68" si="4">F37*0.7</f>
        <v>59.227</v>
      </c>
      <c r="H37" s="9">
        <f t="shared" si="2"/>
        <v>34</v>
      </c>
      <c r="I37" s="25"/>
      <c r="J37" s="26"/>
      <c r="K37" s="26"/>
      <c r="L37" s="26"/>
      <c r="M37" s="27"/>
      <c r="N37" s="28"/>
      <c r="O37" s="9"/>
    </row>
    <row r="38" s="36" customFormat="1" ht="48" customHeight="1" spans="1:15">
      <c r="A38" s="37">
        <v>35</v>
      </c>
      <c r="B38" s="104" t="s">
        <v>82</v>
      </c>
      <c r="C38" s="105" t="s">
        <v>83</v>
      </c>
      <c r="D38" s="9">
        <v>82.57</v>
      </c>
      <c r="E38" s="9">
        <v>2</v>
      </c>
      <c r="F38" s="9">
        <f t="shared" si="3"/>
        <v>84.57</v>
      </c>
      <c r="G38" s="9">
        <f t="shared" si="4"/>
        <v>59.199</v>
      </c>
      <c r="H38" s="9">
        <f t="shared" ref="H38:H69" si="5">RANK(G38,$G$4:$G$146,)</f>
        <v>35</v>
      </c>
      <c r="I38" s="25" t="s">
        <v>347</v>
      </c>
      <c r="J38" s="26"/>
      <c r="K38" s="26"/>
      <c r="L38" s="26"/>
      <c r="M38" s="27"/>
      <c r="N38" s="28"/>
      <c r="O38" s="9"/>
    </row>
    <row r="39" s="36" customFormat="1" ht="48" customHeight="1" spans="1:15">
      <c r="A39" s="37">
        <v>36</v>
      </c>
      <c r="B39" s="10">
        <v>21030096</v>
      </c>
      <c r="C39" s="11" t="s">
        <v>56</v>
      </c>
      <c r="D39" s="9">
        <v>84.32</v>
      </c>
      <c r="E39" s="9">
        <v>0</v>
      </c>
      <c r="F39" s="9">
        <f t="shared" si="3"/>
        <v>84.32</v>
      </c>
      <c r="G39" s="9">
        <f t="shared" si="4"/>
        <v>59.024</v>
      </c>
      <c r="H39" s="9">
        <f t="shared" si="5"/>
        <v>36</v>
      </c>
      <c r="I39" s="32"/>
      <c r="J39" s="33"/>
      <c r="K39" s="33"/>
      <c r="L39" s="33"/>
      <c r="M39" s="34"/>
      <c r="N39" s="43"/>
      <c r="O39" s="9"/>
    </row>
    <row r="40" s="36" customFormat="1" ht="48" customHeight="1" spans="1:15">
      <c r="A40" s="37">
        <v>37</v>
      </c>
      <c r="B40" s="14">
        <v>21030034</v>
      </c>
      <c r="C40" s="18" t="s">
        <v>73</v>
      </c>
      <c r="D40" s="9">
        <v>84.29</v>
      </c>
      <c r="E40" s="9">
        <v>0</v>
      </c>
      <c r="F40" s="9">
        <f t="shared" si="3"/>
        <v>84.29</v>
      </c>
      <c r="G40" s="9">
        <f t="shared" si="4"/>
        <v>59.003</v>
      </c>
      <c r="H40" s="9">
        <f t="shared" si="5"/>
        <v>37</v>
      </c>
      <c r="I40" s="29"/>
      <c r="J40" s="30"/>
      <c r="K40" s="30"/>
      <c r="L40" s="30"/>
      <c r="M40" s="31"/>
      <c r="N40" s="37"/>
      <c r="O40" s="9"/>
    </row>
    <row r="41" s="36" customFormat="1" ht="48" customHeight="1" spans="1:15">
      <c r="A41" s="37">
        <v>38</v>
      </c>
      <c r="B41" s="104" t="s">
        <v>80</v>
      </c>
      <c r="C41" s="105" t="s">
        <v>81</v>
      </c>
      <c r="D41" s="9">
        <v>83.92</v>
      </c>
      <c r="E41" s="9">
        <v>0</v>
      </c>
      <c r="F41" s="9">
        <f t="shared" si="3"/>
        <v>83.92</v>
      </c>
      <c r="G41" s="9">
        <f t="shared" si="4"/>
        <v>58.744</v>
      </c>
      <c r="H41" s="9">
        <f t="shared" si="5"/>
        <v>38</v>
      </c>
      <c r="I41" s="25"/>
      <c r="J41" s="26"/>
      <c r="K41" s="26"/>
      <c r="L41" s="26"/>
      <c r="M41" s="27"/>
      <c r="N41" s="28"/>
      <c r="O41" s="9"/>
    </row>
    <row r="42" s="36" customFormat="1" ht="48" customHeight="1" spans="1:15">
      <c r="A42" s="37">
        <v>39</v>
      </c>
      <c r="B42" s="14">
        <v>21030035</v>
      </c>
      <c r="C42" s="15" t="s">
        <v>75</v>
      </c>
      <c r="D42" s="9">
        <v>81.58</v>
      </c>
      <c r="E42" s="38">
        <v>2</v>
      </c>
      <c r="F42" s="9">
        <f t="shared" si="3"/>
        <v>83.58</v>
      </c>
      <c r="G42" s="9">
        <f t="shared" si="4"/>
        <v>58.506</v>
      </c>
      <c r="H42" s="9">
        <f t="shared" si="5"/>
        <v>39</v>
      </c>
      <c r="I42" s="32" t="s">
        <v>348</v>
      </c>
      <c r="J42" s="33"/>
      <c r="K42" s="33"/>
      <c r="L42" s="33"/>
      <c r="M42" s="34"/>
      <c r="N42" s="28"/>
      <c r="O42" s="9"/>
    </row>
    <row r="43" s="36" customFormat="1" ht="48" customHeight="1" spans="1:15">
      <c r="A43" s="37">
        <v>40</v>
      </c>
      <c r="B43" s="10">
        <v>20009051</v>
      </c>
      <c r="C43" s="11" t="s">
        <v>98</v>
      </c>
      <c r="D43" s="9">
        <v>79.43</v>
      </c>
      <c r="E43" s="9">
        <v>4</v>
      </c>
      <c r="F43" s="9">
        <f t="shared" si="3"/>
        <v>83.43</v>
      </c>
      <c r="G43" s="9">
        <f t="shared" si="4"/>
        <v>58.401</v>
      </c>
      <c r="H43" s="9">
        <f t="shared" si="5"/>
        <v>40</v>
      </c>
      <c r="I43" s="32" t="s">
        <v>349</v>
      </c>
      <c r="J43" s="33"/>
      <c r="K43" s="33"/>
      <c r="L43" s="33"/>
      <c r="M43" s="34"/>
      <c r="N43" s="43"/>
      <c r="O43" s="9"/>
    </row>
    <row r="44" s="36" customFormat="1" ht="48" customHeight="1" spans="1:15">
      <c r="A44" s="37">
        <v>41</v>
      </c>
      <c r="B44" s="14">
        <v>21030052</v>
      </c>
      <c r="C44" s="15" t="s">
        <v>68</v>
      </c>
      <c r="D44" s="9">
        <v>83.38</v>
      </c>
      <c r="E44" s="9">
        <v>0</v>
      </c>
      <c r="F44" s="9">
        <f t="shared" si="3"/>
        <v>83.38</v>
      </c>
      <c r="G44" s="9">
        <f t="shared" si="4"/>
        <v>58.366</v>
      </c>
      <c r="H44" s="9">
        <f t="shared" si="5"/>
        <v>41</v>
      </c>
      <c r="I44" s="55"/>
      <c r="J44" s="56"/>
      <c r="K44" s="56"/>
      <c r="L44" s="56"/>
      <c r="M44" s="57"/>
      <c r="N44" s="37"/>
      <c r="O44" s="9"/>
    </row>
    <row r="45" s="36" customFormat="1" ht="59" customHeight="1" spans="1:15">
      <c r="A45" s="37">
        <v>42</v>
      </c>
      <c r="B45" s="10">
        <v>21030122</v>
      </c>
      <c r="C45" s="11" t="s">
        <v>105</v>
      </c>
      <c r="D45" s="9">
        <v>79.37</v>
      </c>
      <c r="E45" s="9">
        <v>4</v>
      </c>
      <c r="F45" s="9">
        <f t="shared" si="3"/>
        <v>83.37</v>
      </c>
      <c r="G45" s="9">
        <f t="shared" si="4"/>
        <v>58.359</v>
      </c>
      <c r="H45" s="9">
        <f t="shared" si="5"/>
        <v>42</v>
      </c>
      <c r="I45" s="32" t="s">
        <v>350</v>
      </c>
      <c r="J45" s="33"/>
      <c r="K45" s="33"/>
      <c r="L45" s="33"/>
      <c r="M45" s="34"/>
      <c r="N45" s="43"/>
      <c r="O45" s="9"/>
    </row>
    <row r="46" s="36" customFormat="1" ht="48" customHeight="1" spans="1:15">
      <c r="A46" s="37">
        <v>43</v>
      </c>
      <c r="B46" s="104" t="s">
        <v>85</v>
      </c>
      <c r="C46" s="105" t="s">
        <v>86</v>
      </c>
      <c r="D46" s="9">
        <v>83.26</v>
      </c>
      <c r="E46" s="9">
        <v>0</v>
      </c>
      <c r="F46" s="9">
        <f t="shared" si="3"/>
        <v>83.26</v>
      </c>
      <c r="G46" s="9">
        <f t="shared" si="4"/>
        <v>58.282</v>
      </c>
      <c r="H46" s="9">
        <f t="shared" si="5"/>
        <v>43</v>
      </c>
      <c r="I46" s="29"/>
      <c r="J46" s="30"/>
      <c r="K46" s="30"/>
      <c r="L46" s="30"/>
      <c r="M46" s="31"/>
      <c r="N46" s="28"/>
      <c r="O46" s="9"/>
    </row>
    <row r="47" s="36" customFormat="1" ht="48" customHeight="1" spans="1:15">
      <c r="A47" s="37">
        <v>44</v>
      </c>
      <c r="B47" s="14" t="s">
        <v>103</v>
      </c>
      <c r="C47" s="15" t="s">
        <v>104</v>
      </c>
      <c r="D47" s="9">
        <v>83.23</v>
      </c>
      <c r="E47" s="38">
        <v>0</v>
      </c>
      <c r="F47" s="9">
        <f t="shared" si="3"/>
        <v>83.23</v>
      </c>
      <c r="G47" s="9">
        <f t="shared" si="4"/>
        <v>58.261</v>
      </c>
      <c r="H47" s="9">
        <f t="shared" si="5"/>
        <v>44</v>
      </c>
      <c r="I47" s="52"/>
      <c r="J47" s="53"/>
      <c r="K47" s="53"/>
      <c r="L47" s="53"/>
      <c r="M47" s="54"/>
      <c r="N47" s="28"/>
      <c r="O47" s="9"/>
    </row>
    <row r="48" s="36" customFormat="1" ht="48" customHeight="1" spans="1:15">
      <c r="A48" s="37">
        <v>45</v>
      </c>
      <c r="B48" s="14">
        <v>21030078</v>
      </c>
      <c r="C48" s="15" t="s">
        <v>90</v>
      </c>
      <c r="D48" s="9">
        <v>82.22</v>
      </c>
      <c r="E48" s="38">
        <v>1</v>
      </c>
      <c r="F48" s="9">
        <f t="shared" si="3"/>
        <v>83.22</v>
      </c>
      <c r="G48" s="9">
        <f t="shared" si="4"/>
        <v>58.254</v>
      </c>
      <c r="H48" s="9">
        <f t="shared" si="5"/>
        <v>45</v>
      </c>
      <c r="I48" s="32" t="s">
        <v>351</v>
      </c>
      <c r="J48" s="33"/>
      <c r="K48" s="33"/>
      <c r="L48" s="33"/>
      <c r="M48" s="34"/>
      <c r="N48" s="28"/>
      <c r="O48" s="9"/>
    </row>
    <row r="49" s="36" customFormat="1" ht="48" customHeight="1" spans="1:15">
      <c r="A49" s="37">
        <v>46</v>
      </c>
      <c r="B49" s="10">
        <v>20031036</v>
      </c>
      <c r="C49" s="12" t="s">
        <v>95</v>
      </c>
      <c r="D49" s="9">
        <v>83.19</v>
      </c>
      <c r="E49" s="9">
        <v>0</v>
      </c>
      <c r="F49" s="9">
        <f t="shared" si="3"/>
        <v>83.19</v>
      </c>
      <c r="G49" s="9">
        <f t="shared" si="4"/>
        <v>58.233</v>
      </c>
      <c r="H49" s="9">
        <f t="shared" si="5"/>
        <v>46</v>
      </c>
      <c r="I49" s="32"/>
      <c r="J49" s="33"/>
      <c r="K49" s="33"/>
      <c r="L49" s="33"/>
      <c r="M49" s="34"/>
      <c r="N49" s="43"/>
      <c r="O49" s="9"/>
    </row>
    <row r="50" s="36" customFormat="1" ht="48" customHeight="1" spans="1:15">
      <c r="A50" s="37">
        <v>47</v>
      </c>
      <c r="B50" s="104" t="s">
        <v>96</v>
      </c>
      <c r="C50" s="105" t="s">
        <v>97</v>
      </c>
      <c r="D50" s="9">
        <v>83.17</v>
      </c>
      <c r="E50" s="9">
        <v>0</v>
      </c>
      <c r="F50" s="9">
        <f t="shared" si="3"/>
        <v>83.17</v>
      </c>
      <c r="G50" s="9">
        <f t="shared" si="4"/>
        <v>58.219</v>
      </c>
      <c r="H50" s="9">
        <f t="shared" si="5"/>
        <v>47</v>
      </c>
      <c r="I50" s="29"/>
      <c r="J50" s="30"/>
      <c r="K50" s="30"/>
      <c r="L50" s="30"/>
      <c r="M50" s="31"/>
      <c r="N50" s="28"/>
      <c r="O50" s="9"/>
    </row>
    <row r="51" s="36" customFormat="1" ht="48" customHeight="1" spans="1:15">
      <c r="A51" s="37">
        <v>48</v>
      </c>
      <c r="B51" s="14">
        <v>21030069</v>
      </c>
      <c r="C51" s="15" t="s">
        <v>84</v>
      </c>
      <c r="D51" s="9">
        <v>81.13</v>
      </c>
      <c r="E51" s="9">
        <v>2</v>
      </c>
      <c r="F51" s="9">
        <f t="shared" si="3"/>
        <v>83.13</v>
      </c>
      <c r="G51" s="9">
        <f t="shared" si="4"/>
        <v>58.191</v>
      </c>
      <c r="H51" s="9">
        <f t="shared" si="5"/>
        <v>48</v>
      </c>
      <c r="I51" s="29" t="s">
        <v>352</v>
      </c>
      <c r="J51" s="30"/>
      <c r="K51" s="30"/>
      <c r="L51" s="30"/>
      <c r="M51" s="31"/>
      <c r="N51" s="37"/>
      <c r="O51" s="9"/>
    </row>
    <row r="52" s="36" customFormat="1" ht="48" customHeight="1" spans="1:15">
      <c r="A52" s="37">
        <v>49</v>
      </c>
      <c r="B52" s="14">
        <v>21030065</v>
      </c>
      <c r="C52" s="15" t="s">
        <v>64</v>
      </c>
      <c r="D52" s="9">
        <v>83</v>
      </c>
      <c r="E52" s="38">
        <v>0</v>
      </c>
      <c r="F52" s="9">
        <f t="shared" si="3"/>
        <v>83</v>
      </c>
      <c r="G52" s="9">
        <f t="shared" si="4"/>
        <v>58.1</v>
      </c>
      <c r="H52" s="9">
        <f t="shared" si="5"/>
        <v>49</v>
      </c>
      <c r="I52" s="32"/>
      <c r="J52" s="33"/>
      <c r="K52" s="33"/>
      <c r="L52" s="33"/>
      <c r="M52" s="34"/>
      <c r="N52" s="28"/>
      <c r="O52" s="9"/>
    </row>
    <row r="53" s="36" customFormat="1" ht="48" customHeight="1" spans="1:15">
      <c r="A53" s="37">
        <v>50</v>
      </c>
      <c r="B53" s="14">
        <v>21030002</v>
      </c>
      <c r="C53" s="17" t="s">
        <v>67</v>
      </c>
      <c r="D53" s="9">
        <v>82.91</v>
      </c>
      <c r="E53" s="9">
        <v>0</v>
      </c>
      <c r="F53" s="9">
        <f t="shared" si="3"/>
        <v>82.91</v>
      </c>
      <c r="G53" s="9">
        <f t="shared" si="4"/>
        <v>58.037</v>
      </c>
      <c r="H53" s="9">
        <f t="shared" si="5"/>
        <v>50</v>
      </c>
      <c r="I53" s="29"/>
      <c r="J53" s="30"/>
      <c r="K53" s="30"/>
      <c r="L53" s="30"/>
      <c r="M53" s="31"/>
      <c r="N53" s="37"/>
      <c r="O53" s="9"/>
    </row>
    <row r="54" s="36" customFormat="1" ht="48" customHeight="1" spans="1:15">
      <c r="A54" s="37">
        <v>51</v>
      </c>
      <c r="B54" s="10">
        <v>21030020</v>
      </c>
      <c r="C54" s="11" t="s">
        <v>110</v>
      </c>
      <c r="D54" s="9">
        <v>78.87</v>
      </c>
      <c r="E54" s="9">
        <v>4</v>
      </c>
      <c r="F54" s="9">
        <f t="shared" si="3"/>
        <v>82.87</v>
      </c>
      <c r="G54" s="9">
        <f t="shared" si="4"/>
        <v>58.009</v>
      </c>
      <c r="H54" s="9">
        <f t="shared" si="5"/>
        <v>51</v>
      </c>
      <c r="I54" s="32" t="s">
        <v>353</v>
      </c>
      <c r="J54" s="33"/>
      <c r="K54" s="33"/>
      <c r="L54" s="33"/>
      <c r="M54" s="34"/>
      <c r="N54" s="43"/>
      <c r="O54" s="9"/>
    </row>
    <row r="55" s="36" customFormat="1" ht="48" customHeight="1" spans="1:15">
      <c r="A55" s="37">
        <v>52</v>
      </c>
      <c r="B55" s="14">
        <v>21030003</v>
      </c>
      <c r="C55" s="15" t="s">
        <v>93</v>
      </c>
      <c r="D55" s="9">
        <v>82.81</v>
      </c>
      <c r="E55" s="9">
        <v>0</v>
      </c>
      <c r="F55" s="9">
        <f t="shared" si="3"/>
        <v>82.81</v>
      </c>
      <c r="G55" s="9">
        <f t="shared" si="4"/>
        <v>57.967</v>
      </c>
      <c r="H55" s="9">
        <f t="shared" si="5"/>
        <v>52</v>
      </c>
      <c r="I55" s="29"/>
      <c r="J55" s="30"/>
      <c r="K55" s="30"/>
      <c r="L55" s="30"/>
      <c r="M55" s="31"/>
      <c r="N55" s="37"/>
      <c r="O55" s="9"/>
    </row>
    <row r="56" s="36" customFormat="1" ht="48" customHeight="1" spans="1:15">
      <c r="A56" s="37">
        <v>53</v>
      </c>
      <c r="B56" s="14">
        <v>21030036</v>
      </c>
      <c r="C56" s="15" t="s">
        <v>99</v>
      </c>
      <c r="D56" s="9">
        <v>80.81</v>
      </c>
      <c r="E56" s="38">
        <v>2</v>
      </c>
      <c r="F56" s="9">
        <f t="shared" si="3"/>
        <v>82.81</v>
      </c>
      <c r="G56" s="9">
        <f t="shared" si="4"/>
        <v>57.967</v>
      </c>
      <c r="H56" s="9">
        <f t="shared" si="5"/>
        <v>52</v>
      </c>
      <c r="I56" s="32" t="s">
        <v>354</v>
      </c>
      <c r="J56" s="33"/>
      <c r="K56" s="33"/>
      <c r="L56" s="33"/>
      <c r="M56" s="34"/>
      <c r="N56" s="28"/>
      <c r="O56" s="9"/>
    </row>
    <row r="57" s="36" customFormat="1" ht="48" customHeight="1" spans="1:15">
      <c r="A57" s="37">
        <v>54</v>
      </c>
      <c r="B57" s="14">
        <v>21030028</v>
      </c>
      <c r="C57" s="14" t="s">
        <v>79</v>
      </c>
      <c r="D57" s="9">
        <v>82.75</v>
      </c>
      <c r="E57" s="9">
        <v>0</v>
      </c>
      <c r="F57" s="9">
        <f t="shared" si="3"/>
        <v>82.75</v>
      </c>
      <c r="G57" s="9">
        <f t="shared" si="4"/>
        <v>57.925</v>
      </c>
      <c r="H57" s="9">
        <f t="shared" si="5"/>
        <v>54</v>
      </c>
      <c r="I57" s="29"/>
      <c r="J57" s="30"/>
      <c r="K57" s="30"/>
      <c r="L57" s="30"/>
      <c r="M57" s="31"/>
      <c r="N57" s="37"/>
      <c r="O57" s="9"/>
    </row>
    <row r="58" s="36" customFormat="1" ht="48" customHeight="1" spans="1:15">
      <c r="A58" s="37">
        <v>55</v>
      </c>
      <c r="B58" s="14">
        <v>21183060</v>
      </c>
      <c r="C58" s="15" t="s">
        <v>113</v>
      </c>
      <c r="D58" s="9">
        <v>82.61</v>
      </c>
      <c r="E58" s="9">
        <v>0</v>
      </c>
      <c r="F58" s="9">
        <f t="shared" si="3"/>
        <v>82.61</v>
      </c>
      <c r="G58" s="9">
        <f t="shared" si="4"/>
        <v>57.827</v>
      </c>
      <c r="H58" s="9">
        <f t="shared" si="5"/>
        <v>55</v>
      </c>
      <c r="I58" s="32"/>
      <c r="J58" s="33"/>
      <c r="K58" s="33"/>
      <c r="L58" s="33"/>
      <c r="M58" s="34"/>
      <c r="N58" s="28"/>
      <c r="O58" s="9"/>
    </row>
    <row r="59" s="36" customFormat="1" ht="48" customHeight="1" spans="1:15">
      <c r="A59" s="37">
        <v>56</v>
      </c>
      <c r="B59" s="104" t="s">
        <v>106</v>
      </c>
      <c r="C59" s="105" t="s">
        <v>107</v>
      </c>
      <c r="D59" s="9">
        <v>81.56</v>
      </c>
      <c r="E59" s="9">
        <v>1</v>
      </c>
      <c r="F59" s="9">
        <f t="shared" si="3"/>
        <v>82.56</v>
      </c>
      <c r="G59" s="9">
        <f t="shared" si="4"/>
        <v>57.792</v>
      </c>
      <c r="H59" s="9">
        <f t="shared" si="5"/>
        <v>56</v>
      </c>
      <c r="I59" s="25" t="s">
        <v>355</v>
      </c>
      <c r="J59" s="26"/>
      <c r="K59" s="26"/>
      <c r="L59" s="26"/>
      <c r="M59" s="27"/>
      <c r="N59" s="28"/>
      <c r="O59" s="9"/>
    </row>
    <row r="60" s="36" customFormat="1" ht="48" customHeight="1" spans="1:15">
      <c r="A60" s="37">
        <v>57</v>
      </c>
      <c r="B60" s="10">
        <v>21030097</v>
      </c>
      <c r="C60" s="12" t="s">
        <v>114</v>
      </c>
      <c r="D60" s="9">
        <v>82.55</v>
      </c>
      <c r="E60" s="9">
        <v>0</v>
      </c>
      <c r="F60" s="9">
        <f t="shared" si="3"/>
        <v>82.55</v>
      </c>
      <c r="G60" s="9">
        <f t="shared" si="4"/>
        <v>57.785</v>
      </c>
      <c r="H60" s="9">
        <f t="shared" si="5"/>
        <v>57</v>
      </c>
      <c r="I60" s="32"/>
      <c r="J60" s="33"/>
      <c r="K60" s="33"/>
      <c r="L60" s="33"/>
      <c r="M60" s="34"/>
      <c r="N60" s="43"/>
      <c r="O60" s="9"/>
    </row>
    <row r="61" s="36" customFormat="1" ht="48" customHeight="1" spans="1:15">
      <c r="A61" s="37">
        <v>58</v>
      </c>
      <c r="B61" s="14" t="s">
        <v>77</v>
      </c>
      <c r="C61" s="15" t="s">
        <v>78</v>
      </c>
      <c r="D61" s="9">
        <v>82.51</v>
      </c>
      <c r="E61" s="9" t="s">
        <v>356</v>
      </c>
      <c r="F61" s="9">
        <f t="shared" si="3"/>
        <v>82.51</v>
      </c>
      <c r="G61" s="9">
        <f t="shared" si="4"/>
        <v>57.757</v>
      </c>
      <c r="H61" s="9">
        <f t="shared" si="5"/>
        <v>58</v>
      </c>
      <c r="I61" s="32"/>
      <c r="J61" s="33"/>
      <c r="K61" s="33"/>
      <c r="L61" s="33"/>
      <c r="M61" s="34"/>
      <c r="N61" s="37"/>
      <c r="O61" s="9"/>
    </row>
    <row r="62" s="36" customFormat="1" ht="48" customHeight="1" spans="1:15">
      <c r="A62" s="37">
        <v>59</v>
      </c>
      <c r="B62" s="14">
        <v>21024078</v>
      </c>
      <c r="C62" s="15" t="s">
        <v>117</v>
      </c>
      <c r="D62" s="9">
        <v>82.23</v>
      </c>
      <c r="E62" s="9">
        <v>0</v>
      </c>
      <c r="F62" s="9">
        <f t="shared" si="3"/>
        <v>82.23</v>
      </c>
      <c r="G62" s="9">
        <f t="shared" si="4"/>
        <v>57.561</v>
      </c>
      <c r="H62" s="9">
        <f t="shared" si="5"/>
        <v>59</v>
      </c>
      <c r="I62" s="32"/>
      <c r="J62" s="33"/>
      <c r="K62" s="33"/>
      <c r="L62" s="33"/>
      <c r="M62" s="34"/>
      <c r="N62" s="28"/>
      <c r="O62" s="9"/>
    </row>
    <row r="63" s="36" customFormat="1" ht="48" customHeight="1" spans="1:15">
      <c r="A63" s="37">
        <v>60</v>
      </c>
      <c r="B63" s="10">
        <v>21024039</v>
      </c>
      <c r="C63" s="11" t="s">
        <v>101</v>
      </c>
      <c r="D63" s="9">
        <v>82.16</v>
      </c>
      <c r="E63" s="9">
        <v>0</v>
      </c>
      <c r="F63" s="9">
        <f t="shared" si="3"/>
        <v>82.16</v>
      </c>
      <c r="G63" s="9">
        <f t="shared" si="4"/>
        <v>57.512</v>
      </c>
      <c r="H63" s="9">
        <f t="shared" si="5"/>
        <v>60</v>
      </c>
      <c r="I63" s="32"/>
      <c r="J63" s="33"/>
      <c r="K63" s="33"/>
      <c r="L63" s="33"/>
      <c r="M63" s="34"/>
      <c r="N63" s="43"/>
      <c r="O63" s="9"/>
    </row>
    <row r="64" s="36" customFormat="1" ht="48" customHeight="1" spans="1:15">
      <c r="A64" s="37">
        <v>61</v>
      </c>
      <c r="B64" s="14">
        <v>21030124</v>
      </c>
      <c r="C64" s="15" t="s">
        <v>89</v>
      </c>
      <c r="D64" s="9">
        <v>82.08</v>
      </c>
      <c r="E64" s="9">
        <v>0</v>
      </c>
      <c r="F64" s="9">
        <f t="shared" si="3"/>
        <v>82.08</v>
      </c>
      <c r="G64" s="9">
        <f t="shared" si="4"/>
        <v>57.456</v>
      </c>
      <c r="H64" s="9">
        <f t="shared" si="5"/>
        <v>61</v>
      </c>
      <c r="I64" s="32"/>
      <c r="J64" s="33"/>
      <c r="K64" s="33"/>
      <c r="L64" s="33"/>
      <c r="M64" s="34"/>
      <c r="N64" s="28"/>
      <c r="O64" s="9"/>
    </row>
    <row r="65" s="36" customFormat="1" ht="48" customHeight="1" spans="1:15">
      <c r="A65" s="37">
        <v>62</v>
      </c>
      <c r="B65" s="14">
        <v>21015078</v>
      </c>
      <c r="C65" s="15" t="s">
        <v>94</v>
      </c>
      <c r="D65" s="9">
        <v>81.92</v>
      </c>
      <c r="E65" s="38">
        <v>0</v>
      </c>
      <c r="F65" s="9">
        <f t="shared" si="3"/>
        <v>81.92</v>
      </c>
      <c r="G65" s="9">
        <f t="shared" si="4"/>
        <v>57.344</v>
      </c>
      <c r="H65" s="9">
        <f t="shared" si="5"/>
        <v>62</v>
      </c>
      <c r="I65" s="52"/>
      <c r="J65" s="53"/>
      <c r="K65" s="53"/>
      <c r="L65" s="53"/>
      <c r="M65" s="54"/>
      <c r="N65" s="28"/>
      <c r="O65" s="9"/>
    </row>
    <row r="66" s="36" customFormat="1" ht="48" customHeight="1" spans="1:15">
      <c r="A66" s="37">
        <v>63</v>
      </c>
      <c r="B66" s="10">
        <v>21030016</v>
      </c>
      <c r="C66" s="12" t="s">
        <v>124</v>
      </c>
      <c r="D66" s="9">
        <v>81.87</v>
      </c>
      <c r="E66" s="9">
        <v>0</v>
      </c>
      <c r="F66" s="9">
        <f t="shared" si="3"/>
        <v>81.87</v>
      </c>
      <c r="G66" s="9">
        <f t="shared" si="4"/>
        <v>57.309</v>
      </c>
      <c r="H66" s="9">
        <f t="shared" si="5"/>
        <v>63</v>
      </c>
      <c r="I66" s="32"/>
      <c r="J66" s="33"/>
      <c r="K66" s="33"/>
      <c r="L66" s="33"/>
      <c r="M66" s="34"/>
      <c r="N66" s="43"/>
      <c r="O66" s="9"/>
    </row>
    <row r="67" s="36" customFormat="1" ht="48" customHeight="1" spans="1:15">
      <c r="A67" s="37">
        <v>64</v>
      </c>
      <c r="B67" s="104" t="s">
        <v>91</v>
      </c>
      <c r="C67" s="105" t="s">
        <v>92</v>
      </c>
      <c r="D67" s="9">
        <v>81.77</v>
      </c>
      <c r="E67" s="9">
        <v>0</v>
      </c>
      <c r="F67" s="9">
        <f t="shared" si="3"/>
        <v>81.77</v>
      </c>
      <c r="G67" s="9">
        <f t="shared" si="4"/>
        <v>57.239</v>
      </c>
      <c r="H67" s="9">
        <f t="shared" si="5"/>
        <v>64</v>
      </c>
      <c r="I67" s="29"/>
      <c r="J67" s="30"/>
      <c r="K67" s="30"/>
      <c r="L67" s="30"/>
      <c r="M67" s="31"/>
      <c r="N67" s="28"/>
      <c r="O67" s="9"/>
    </row>
    <row r="68" s="36" customFormat="1" ht="48" customHeight="1" spans="1:15">
      <c r="A68" s="37">
        <v>65</v>
      </c>
      <c r="B68" s="14">
        <v>21043001</v>
      </c>
      <c r="C68" s="15" t="s">
        <v>111</v>
      </c>
      <c r="D68" s="9">
        <v>81.7</v>
      </c>
      <c r="E68" s="9">
        <v>0</v>
      </c>
      <c r="F68" s="9">
        <f t="shared" si="3"/>
        <v>81.7</v>
      </c>
      <c r="G68" s="9">
        <f t="shared" si="4"/>
        <v>57.19</v>
      </c>
      <c r="H68" s="9">
        <f t="shared" si="5"/>
        <v>65</v>
      </c>
      <c r="I68" s="29"/>
      <c r="J68" s="30"/>
      <c r="K68" s="30"/>
      <c r="L68" s="30"/>
      <c r="M68" s="31"/>
      <c r="N68" s="37"/>
      <c r="O68" s="9"/>
    </row>
    <row r="69" s="36" customFormat="1" ht="48" customHeight="1" spans="1:15">
      <c r="A69" s="37">
        <v>66</v>
      </c>
      <c r="B69" s="14">
        <v>21030090</v>
      </c>
      <c r="C69" s="15" t="s">
        <v>112</v>
      </c>
      <c r="D69" s="9">
        <v>81.66</v>
      </c>
      <c r="E69" s="38">
        <v>0</v>
      </c>
      <c r="F69" s="9">
        <f t="shared" ref="F69:F100" si="6">E69+D69</f>
        <v>81.66</v>
      </c>
      <c r="G69" s="9">
        <f t="shared" ref="G69:G100" si="7">F69*0.7</f>
        <v>57.162</v>
      </c>
      <c r="H69" s="9">
        <f t="shared" si="5"/>
        <v>66</v>
      </c>
      <c r="I69" s="32"/>
      <c r="J69" s="33"/>
      <c r="K69" s="33"/>
      <c r="L69" s="33"/>
      <c r="M69" s="34"/>
      <c r="N69" s="28"/>
      <c r="O69" s="9"/>
    </row>
    <row r="70" s="36" customFormat="1" ht="48" customHeight="1" spans="1:15">
      <c r="A70" s="37">
        <v>67</v>
      </c>
      <c r="B70" s="10">
        <v>21030092</v>
      </c>
      <c r="C70" s="11" t="s">
        <v>129</v>
      </c>
      <c r="D70" s="9">
        <v>81.61</v>
      </c>
      <c r="E70" s="9">
        <v>0</v>
      </c>
      <c r="F70" s="9">
        <f t="shared" si="6"/>
        <v>81.61</v>
      </c>
      <c r="G70" s="9">
        <f t="shared" si="7"/>
        <v>57.127</v>
      </c>
      <c r="H70" s="9">
        <f t="shared" ref="H70:H101" si="8">RANK(G70,$G$4:$G$146,)</f>
        <v>67</v>
      </c>
      <c r="I70" s="32"/>
      <c r="J70" s="33"/>
      <c r="K70" s="33"/>
      <c r="L70" s="33"/>
      <c r="M70" s="34"/>
      <c r="N70" s="43"/>
      <c r="O70" s="9"/>
    </row>
    <row r="71" s="36" customFormat="1" ht="48" customHeight="1" spans="1:15">
      <c r="A71" s="37">
        <v>68</v>
      </c>
      <c r="B71" s="14">
        <v>21030057</v>
      </c>
      <c r="C71" s="15" t="s">
        <v>130</v>
      </c>
      <c r="D71" s="9">
        <v>81.58</v>
      </c>
      <c r="E71" s="9">
        <v>0</v>
      </c>
      <c r="F71" s="9">
        <f t="shared" si="6"/>
        <v>81.58</v>
      </c>
      <c r="G71" s="9">
        <f t="shared" si="7"/>
        <v>57.106</v>
      </c>
      <c r="H71" s="9">
        <f t="shared" si="8"/>
        <v>68</v>
      </c>
      <c r="I71" s="58"/>
      <c r="J71" s="59"/>
      <c r="K71" s="59"/>
      <c r="L71" s="59"/>
      <c r="M71" s="60"/>
      <c r="N71" s="37"/>
      <c r="O71" s="9"/>
    </row>
    <row r="72" s="36" customFormat="1" ht="48" customHeight="1" spans="1:15">
      <c r="A72" s="37">
        <v>69</v>
      </c>
      <c r="B72" s="10">
        <v>21030048</v>
      </c>
      <c r="C72" s="11" t="s">
        <v>120</v>
      </c>
      <c r="D72" s="9">
        <v>81.56</v>
      </c>
      <c r="E72" s="9">
        <v>0</v>
      </c>
      <c r="F72" s="9">
        <f t="shared" si="6"/>
        <v>81.56</v>
      </c>
      <c r="G72" s="9">
        <f t="shared" si="7"/>
        <v>57.092</v>
      </c>
      <c r="H72" s="9">
        <f t="shared" si="8"/>
        <v>69</v>
      </c>
      <c r="I72" s="32"/>
      <c r="J72" s="33"/>
      <c r="K72" s="33"/>
      <c r="L72" s="33"/>
      <c r="M72" s="34"/>
      <c r="N72" s="43"/>
      <c r="O72" s="9"/>
    </row>
    <row r="73" s="36" customFormat="1" ht="48" customHeight="1" spans="1:15">
      <c r="A73" s="37">
        <v>70</v>
      </c>
      <c r="B73" s="14">
        <v>21030051</v>
      </c>
      <c r="C73" s="15" t="s">
        <v>74</v>
      </c>
      <c r="D73" s="9">
        <v>79.54</v>
      </c>
      <c r="E73" s="9">
        <v>2</v>
      </c>
      <c r="F73" s="9">
        <f t="shared" si="6"/>
        <v>81.54</v>
      </c>
      <c r="G73" s="9">
        <f t="shared" si="7"/>
        <v>57.078</v>
      </c>
      <c r="H73" s="9">
        <f t="shared" si="8"/>
        <v>70</v>
      </c>
      <c r="I73" s="29" t="s">
        <v>357</v>
      </c>
      <c r="J73" s="30"/>
      <c r="K73" s="30"/>
      <c r="L73" s="30"/>
      <c r="M73" s="31"/>
      <c r="N73" s="37"/>
      <c r="O73" s="9"/>
    </row>
    <row r="74" s="36" customFormat="1" ht="48" customHeight="1" spans="1:15">
      <c r="A74" s="37">
        <v>71</v>
      </c>
      <c r="B74" s="104" t="s">
        <v>115</v>
      </c>
      <c r="C74" s="105" t="s">
        <v>116</v>
      </c>
      <c r="D74" s="9">
        <v>79.34</v>
      </c>
      <c r="E74" s="9">
        <v>2</v>
      </c>
      <c r="F74" s="9">
        <f t="shared" si="6"/>
        <v>81.34</v>
      </c>
      <c r="G74" s="9">
        <f t="shared" si="7"/>
        <v>56.938</v>
      </c>
      <c r="H74" s="9">
        <f t="shared" si="8"/>
        <v>71</v>
      </c>
      <c r="I74" s="25" t="s">
        <v>358</v>
      </c>
      <c r="J74" s="26"/>
      <c r="K74" s="26"/>
      <c r="L74" s="26"/>
      <c r="M74" s="27"/>
      <c r="N74" s="28"/>
      <c r="O74" s="9"/>
    </row>
    <row r="75" s="36" customFormat="1" ht="48" customHeight="1" spans="1:15">
      <c r="A75" s="37">
        <v>72</v>
      </c>
      <c r="B75" s="104" t="s">
        <v>132</v>
      </c>
      <c r="C75" s="105" t="s">
        <v>133</v>
      </c>
      <c r="D75" s="9">
        <v>81.33</v>
      </c>
      <c r="E75" s="9">
        <v>0</v>
      </c>
      <c r="F75" s="9">
        <f t="shared" si="6"/>
        <v>81.33</v>
      </c>
      <c r="G75" s="9">
        <f t="shared" si="7"/>
        <v>56.931</v>
      </c>
      <c r="H75" s="9">
        <f t="shared" si="8"/>
        <v>72</v>
      </c>
      <c r="I75" s="25"/>
      <c r="J75" s="26"/>
      <c r="K75" s="26"/>
      <c r="L75" s="26"/>
      <c r="M75" s="27"/>
      <c r="N75" s="28"/>
      <c r="O75" s="9"/>
    </row>
    <row r="76" s="36" customFormat="1" ht="48" customHeight="1" spans="1:15">
      <c r="A76" s="37">
        <v>73</v>
      </c>
      <c r="B76" s="10">
        <v>21030080</v>
      </c>
      <c r="C76" s="11" t="s">
        <v>87</v>
      </c>
      <c r="D76" s="9">
        <v>81.24</v>
      </c>
      <c r="E76" s="9">
        <v>0</v>
      </c>
      <c r="F76" s="9">
        <f t="shared" si="6"/>
        <v>81.24</v>
      </c>
      <c r="G76" s="9">
        <f t="shared" si="7"/>
        <v>56.868</v>
      </c>
      <c r="H76" s="9">
        <f t="shared" si="8"/>
        <v>73</v>
      </c>
      <c r="I76" s="32"/>
      <c r="J76" s="33"/>
      <c r="K76" s="33"/>
      <c r="L76" s="33"/>
      <c r="M76" s="34"/>
      <c r="N76" s="43"/>
      <c r="O76" s="9"/>
    </row>
    <row r="77" s="36" customFormat="1" ht="48" customHeight="1" spans="1:15">
      <c r="A77" s="37">
        <v>74</v>
      </c>
      <c r="B77" s="10">
        <v>21030121</v>
      </c>
      <c r="C77" s="11" t="s">
        <v>100</v>
      </c>
      <c r="D77" s="9">
        <v>81.06</v>
      </c>
      <c r="E77" s="9">
        <v>0</v>
      </c>
      <c r="F77" s="9">
        <f t="shared" si="6"/>
        <v>81.06</v>
      </c>
      <c r="G77" s="9">
        <f t="shared" si="7"/>
        <v>56.742</v>
      </c>
      <c r="H77" s="9">
        <f t="shared" si="8"/>
        <v>74</v>
      </c>
      <c r="I77" s="32"/>
      <c r="J77" s="33"/>
      <c r="K77" s="33"/>
      <c r="L77" s="33"/>
      <c r="M77" s="34"/>
      <c r="N77" s="61"/>
      <c r="O77" s="9"/>
    </row>
    <row r="78" s="36" customFormat="1" ht="48" customHeight="1" spans="1:15">
      <c r="A78" s="37">
        <v>75</v>
      </c>
      <c r="B78" s="10">
        <v>21030085</v>
      </c>
      <c r="C78" s="11" t="s">
        <v>137</v>
      </c>
      <c r="D78" s="9">
        <v>81</v>
      </c>
      <c r="E78" s="9">
        <v>0</v>
      </c>
      <c r="F78" s="9">
        <f t="shared" si="6"/>
        <v>81</v>
      </c>
      <c r="G78" s="9">
        <f t="shared" si="7"/>
        <v>56.7</v>
      </c>
      <c r="H78" s="9">
        <f t="shared" si="8"/>
        <v>75</v>
      </c>
      <c r="I78" s="32"/>
      <c r="J78" s="33"/>
      <c r="K78" s="33"/>
      <c r="L78" s="33"/>
      <c r="M78" s="34"/>
      <c r="N78" s="43"/>
      <c r="O78" s="9"/>
    </row>
    <row r="79" s="36" customFormat="1" ht="48" customHeight="1" spans="1:15">
      <c r="A79" s="37">
        <v>76</v>
      </c>
      <c r="B79" s="14">
        <v>21030029</v>
      </c>
      <c r="C79" s="15" t="s">
        <v>131</v>
      </c>
      <c r="D79" s="9">
        <v>80.98</v>
      </c>
      <c r="E79" s="38">
        <v>0</v>
      </c>
      <c r="F79" s="9">
        <f t="shared" si="6"/>
        <v>80.98</v>
      </c>
      <c r="G79" s="9">
        <f t="shared" si="7"/>
        <v>56.686</v>
      </c>
      <c r="H79" s="9">
        <f t="shared" si="8"/>
        <v>76</v>
      </c>
      <c r="I79" s="32"/>
      <c r="J79" s="33"/>
      <c r="K79" s="33"/>
      <c r="L79" s="33"/>
      <c r="M79" s="34"/>
      <c r="N79" s="28"/>
      <c r="O79" s="9"/>
    </row>
    <row r="80" s="36" customFormat="1" ht="48" customHeight="1" spans="1:15">
      <c r="A80" s="37">
        <v>77</v>
      </c>
      <c r="B80" s="14">
        <v>21030039</v>
      </c>
      <c r="C80" s="15" t="s">
        <v>108</v>
      </c>
      <c r="D80" s="9">
        <v>80.93</v>
      </c>
      <c r="E80" s="9">
        <v>0</v>
      </c>
      <c r="F80" s="9">
        <f t="shared" si="6"/>
        <v>80.93</v>
      </c>
      <c r="G80" s="9">
        <f t="shared" si="7"/>
        <v>56.651</v>
      </c>
      <c r="H80" s="9">
        <f t="shared" si="8"/>
        <v>77</v>
      </c>
      <c r="I80" s="29"/>
      <c r="J80" s="30"/>
      <c r="K80" s="30"/>
      <c r="L80" s="30"/>
      <c r="M80" s="31"/>
      <c r="N80" s="37"/>
      <c r="O80" s="9"/>
    </row>
    <row r="81" s="36" customFormat="1" ht="57" customHeight="1" spans="1:15">
      <c r="A81" s="37">
        <v>78</v>
      </c>
      <c r="B81" s="14" t="s">
        <v>121</v>
      </c>
      <c r="C81" s="15" t="s">
        <v>122</v>
      </c>
      <c r="D81" s="9">
        <v>80.8</v>
      </c>
      <c r="E81" s="9" t="s">
        <v>356</v>
      </c>
      <c r="F81" s="9">
        <f t="shared" si="6"/>
        <v>80.8</v>
      </c>
      <c r="G81" s="9">
        <f t="shared" si="7"/>
        <v>56.56</v>
      </c>
      <c r="H81" s="9">
        <f t="shared" si="8"/>
        <v>78</v>
      </c>
      <c r="I81" s="32"/>
      <c r="J81" s="33"/>
      <c r="K81" s="33"/>
      <c r="L81" s="33"/>
      <c r="M81" s="34"/>
      <c r="N81" s="37"/>
      <c r="O81" s="9"/>
    </row>
    <row r="82" s="36" customFormat="1" ht="48" customHeight="1" spans="1:15">
      <c r="A82" s="37">
        <v>79</v>
      </c>
      <c r="B82" s="14">
        <v>21030099</v>
      </c>
      <c r="C82" s="15" t="s">
        <v>123</v>
      </c>
      <c r="D82" s="9">
        <v>80.77</v>
      </c>
      <c r="E82" s="9">
        <v>0</v>
      </c>
      <c r="F82" s="9">
        <f t="shared" si="6"/>
        <v>80.77</v>
      </c>
      <c r="G82" s="9">
        <f t="shared" si="7"/>
        <v>56.539</v>
      </c>
      <c r="H82" s="9">
        <f t="shared" si="8"/>
        <v>79</v>
      </c>
      <c r="I82" s="32"/>
      <c r="J82" s="33"/>
      <c r="K82" s="33"/>
      <c r="L82" s="33"/>
      <c r="M82" s="34"/>
      <c r="N82" s="28"/>
      <c r="O82" s="9"/>
    </row>
    <row r="83" s="36" customFormat="1" ht="48" customHeight="1" spans="1:15">
      <c r="A83" s="37">
        <v>80</v>
      </c>
      <c r="B83" s="14">
        <v>21030088</v>
      </c>
      <c r="C83" s="14" t="s">
        <v>109</v>
      </c>
      <c r="D83" s="9">
        <v>80.75</v>
      </c>
      <c r="E83" s="9">
        <v>0</v>
      </c>
      <c r="F83" s="9">
        <f t="shared" si="6"/>
        <v>80.75</v>
      </c>
      <c r="G83" s="9">
        <f t="shared" si="7"/>
        <v>56.525</v>
      </c>
      <c r="H83" s="9">
        <f t="shared" si="8"/>
        <v>80</v>
      </c>
      <c r="I83" s="29"/>
      <c r="J83" s="30"/>
      <c r="K83" s="30"/>
      <c r="L83" s="30"/>
      <c r="M83" s="31"/>
      <c r="N83" s="37"/>
      <c r="O83" s="9"/>
    </row>
    <row r="84" s="36" customFormat="1" ht="48" customHeight="1" spans="1:15">
      <c r="A84" s="37">
        <v>81</v>
      </c>
      <c r="B84" s="10">
        <v>21030100</v>
      </c>
      <c r="C84" s="11" t="s">
        <v>88</v>
      </c>
      <c r="D84" s="9">
        <v>80.51</v>
      </c>
      <c r="E84" s="9">
        <v>0</v>
      </c>
      <c r="F84" s="9">
        <f t="shared" si="6"/>
        <v>80.51</v>
      </c>
      <c r="G84" s="9">
        <f t="shared" si="7"/>
        <v>56.357</v>
      </c>
      <c r="H84" s="9">
        <f t="shared" si="8"/>
        <v>81</v>
      </c>
      <c r="I84" s="32"/>
      <c r="J84" s="33"/>
      <c r="K84" s="33"/>
      <c r="L84" s="33"/>
      <c r="M84" s="34"/>
      <c r="N84" s="43"/>
      <c r="O84" s="9"/>
    </row>
    <row r="85" s="36" customFormat="1" ht="48" customHeight="1" spans="1:15">
      <c r="A85" s="37">
        <v>82</v>
      </c>
      <c r="B85" s="10">
        <v>21030081</v>
      </c>
      <c r="C85" s="11" t="s">
        <v>136</v>
      </c>
      <c r="D85" s="9">
        <v>80.48</v>
      </c>
      <c r="E85" s="9">
        <v>0</v>
      </c>
      <c r="F85" s="9">
        <f t="shared" si="6"/>
        <v>80.48</v>
      </c>
      <c r="G85" s="9">
        <f t="shared" si="7"/>
        <v>56.336</v>
      </c>
      <c r="H85" s="9">
        <f t="shared" si="8"/>
        <v>82</v>
      </c>
      <c r="I85" s="32"/>
      <c r="J85" s="33"/>
      <c r="K85" s="33"/>
      <c r="L85" s="33"/>
      <c r="M85" s="34"/>
      <c r="N85" s="43"/>
      <c r="O85" s="9"/>
    </row>
    <row r="86" s="36" customFormat="1" ht="48" customHeight="1" spans="1:15">
      <c r="A86" s="37">
        <v>83</v>
      </c>
      <c r="B86" s="14">
        <v>21030033</v>
      </c>
      <c r="C86" s="17" t="s">
        <v>118</v>
      </c>
      <c r="D86" s="9">
        <v>80.39</v>
      </c>
      <c r="E86" s="9">
        <v>0</v>
      </c>
      <c r="F86" s="9">
        <f t="shared" si="6"/>
        <v>80.39</v>
      </c>
      <c r="G86" s="9">
        <f t="shared" si="7"/>
        <v>56.273</v>
      </c>
      <c r="H86" s="9">
        <f t="shared" si="8"/>
        <v>83</v>
      </c>
      <c r="I86" s="29"/>
      <c r="J86" s="30"/>
      <c r="K86" s="30"/>
      <c r="L86" s="30"/>
      <c r="M86" s="31"/>
      <c r="N86" s="37"/>
      <c r="O86" s="9"/>
    </row>
    <row r="87" s="36" customFormat="1" ht="48" customHeight="1" spans="1:15">
      <c r="A87" s="37">
        <v>84</v>
      </c>
      <c r="B87" s="14">
        <v>21030030</v>
      </c>
      <c r="C87" s="15" t="s">
        <v>128</v>
      </c>
      <c r="D87" s="9">
        <v>80.3</v>
      </c>
      <c r="E87" s="38">
        <v>0</v>
      </c>
      <c r="F87" s="9">
        <f t="shared" si="6"/>
        <v>80.3</v>
      </c>
      <c r="G87" s="9">
        <f t="shared" si="7"/>
        <v>56.21</v>
      </c>
      <c r="H87" s="9">
        <f t="shared" si="8"/>
        <v>84</v>
      </c>
      <c r="I87" s="32"/>
      <c r="J87" s="33"/>
      <c r="K87" s="33"/>
      <c r="L87" s="33"/>
      <c r="M87" s="34"/>
      <c r="N87" s="28"/>
      <c r="O87" s="9"/>
    </row>
    <row r="88" s="36" customFormat="1" ht="48" customHeight="1" spans="1:15">
      <c r="A88" s="37">
        <v>85</v>
      </c>
      <c r="B88" s="14">
        <v>21030012</v>
      </c>
      <c r="C88" s="15" t="s">
        <v>139</v>
      </c>
      <c r="D88" s="9">
        <v>80.21</v>
      </c>
      <c r="E88" s="38">
        <v>0</v>
      </c>
      <c r="F88" s="9">
        <f t="shared" si="6"/>
        <v>80.21</v>
      </c>
      <c r="G88" s="9">
        <f t="shared" si="7"/>
        <v>56.147</v>
      </c>
      <c r="H88" s="9">
        <f t="shared" si="8"/>
        <v>85</v>
      </c>
      <c r="I88" s="32"/>
      <c r="J88" s="33"/>
      <c r="K88" s="33"/>
      <c r="L88" s="33"/>
      <c r="M88" s="34"/>
      <c r="N88" s="28"/>
      <c r="O88" s="9"/>
    </row>
    <row r="89" s="36" customFormat="1" ht="48" customHeight="1" spans="1:15">
      <c r="A89" s="37">
        <v>86</v>
      </c>
      <c r="B89" s="10">
        <v>21030031</v>
      </c>
      <c r="C89" s="12" t="s">
        <v>142</v>
      </c>
      <c r="D89" s="9">
        <v>80.19</v>
      </c>
      <c r="E89" s="9">
        <v>0</v>
      </c>
      <c r="F89" s="9">
        <f t="shared" si="6"/>
        <v>80.19</v>
      </c>
      <c r="G89" s="9">
        <f t="shared" si="7"/>
        <v>56.133</v>
      </c>
      <c r="H89" s="9">
        <f t="shared" si="8"/>
        <v>86</v>
      </c>
      <c r="I89" s="32"/>
      <c r="J89" s="33"/>
      <c r="K89" s="33"/>
      <c r="L89" s="33"/>
      <c r="M89" s="34"/>
      <c r="N89" s="43"/>
      <c r="O89" s="9"/>
    </row>
    <row r="90" s="36" customFormat="1" ht="48" customHeight="1" spans="1:15">
      <c r="A90" s="37">
        <v>87</v>
      </c>
      <c r="B90" s="104" t="s">
        <v>125</v>
      </c>
      <c r="C90" s="105" t="s">
        <v>126</v>
      </c>
      <c r="D90" s="9">
        <v>80.05</v>
      </c>
      <c r="E90" s="9">
        <v>0</v>
      </c>
      <c r="F90" s="9">
        <f t="shared" si="6"/>
        <v>80.05</v>
      </c>
      <c r="G90" s="9">
        <f t="shared" si="7"/>
        <v>56.035</v>
      </c>
      <c r="H90" s="9">
        <f t="shared" si="8"/>
        <v>87</v>
      </c>
      <c r="I90" s="25"/>
      <c r="J90" s="26"/>
      <c r="K90" s="26"/>
      <c r="L90" s="26"/>
      <c r="M90" s="27"/>
      <c r="N90" s="28"/>
      <c r="O90" s="9"/>
    </row>
    <row r="91" s="36" customFormat="1" ht="48" customHeight="1" spans="1:15">
      <c r="A91" s="37">
        <v>88</v>
      </c>
      <c r="B91" s="14">
        <v>21030025</v>
      </c>
      <c r="C91" s="15" t="s">
        <v>127</v>
      </c>
      <c r="D91" s="9">
        <v>80.03</v>
      </c>
      <c r="E91" s="38">
        <v>0</v>
      </c>
      <c r="F91" s="9">
        <f t="shared" si="6"/>
        <v>80.03</v>
      </c>
      <c r="G91" s="9">
        <f t="shared" si="7"/>
        <v>56.021</v>
      </c>
      <c r="H91" s="9">
        <f t="shared" si="8"/>
        <v>88</v>
      </c>
      <c r="I91" s="32"/>
      <c r="J91" s="33"/>
      <c r="K91" s="33"/>
      <c r="L91" s="33"/>
      <c r="M91" s="34"/>
      <c r="N91" s="28"/>
      <c r="O91" s="9"/>
    </row>
    <row r="92" s="36" customFormat="1" ht="48" customHeight="1" spans="1:15">
      <c r="A92" s="37">
        <v>89</v>
      </c>
      <c r="B92" s="104" t="s">
        <v>150</v>
      </c>
      <c r="C92" s="105" t="s">
        <v>151</v>
      </c>
      <c r="D92" s="9">
        <v>79.97</v>
      </c>
      <c r="E92" s="9">
        <v>0</v>
      </c>
      <c r="F92" s="9">
        <f t="shared" si="6"/>
        <v>79.97</v>
      </c>
      <c r="G92" s="9">
        <f t="shared" si="7"/>
        <v>55.979</v>
      </c>
      <c r="H92" s="9">
        <f t="shared" si="8"/>
        <v>89</v>
      </c>
      <c r="I92" s="25"/>
      <c r="J92" s="26"/>
      <c r="K92" s="26"/>
      <c r="L92" s="26"/>
      <c r="M92" s="27"/>
      <c r="N92" s="28"/>
      <c r="O92" s="9"/>
    </row>
    <row r="93" s="36" customFormat="1" ht="48" customHeight="1" spans="1:15">
      <c r="A93" s="37">
        <v>90</v>
      </c>
      <c r="B93" s="14">
        <v>21030075</v>
      </c>
      <c r="C93" s="15" t="s">
        <v>143</v>
      </c>
      <c r="D93" s="9">
        <v>79.76</v>
      </c>
      <c r="E93" s="9">
        <v>0</v>
      </c>
      <c r="F93" s="9">
        <f t="shared" si="6"/>
        <v>79.76</v>
      </c>
      <c r="G93" s="9">
        <f t="shared" si="7"/>
        <v>55.832</v>
      </c>
      <c r="H93" s="9">
        <f t="shared" si="8"/>
        <v>90</v>
      </c>
      <c r="I93" s="29"/>
      <c r="J93" s="30"/>
      <c r="K93" s="30"/>
      <c r="L93" s="30"/>
      <c r="M93" s="31"/>
      <c r="N93" s="37"/>
      <c r="O93" s="9"/>
    </row>
    <row r="94" s="36" customFormat="1" ht="48" customHeight="1" spans="1:15">
      <c r="A94" s="37">
        <v>91</v>
      </c>
      <c r="B94" s="14">
        <v>21030072</v>
      </c>
      <c r="C94" s="15" t="s">
        <v>102</v>
      </c>
      <c r="D94" s="9">
        <v>79.71</v>
      </c>
      <c r="E94" s="38">
        <v>0</v>
      </c>
      <c r="F94" s="9">
        <f t="shared" si="6"/>
        <v>79.71</v>
      </c>
      <c r="G94" s="9">
        <f t="shared" si="7"/>
        <v>55.797</v>
      </c>
      <c r="H94" s="9">
        <f t="shared" si="8"/>
        <v>91</v>
      </c>
      <c r="I94" s="32"/>
      <c r="J94" s="33"/>
      <c r="K94" s="33"/>
      <c r="L94" s="33"/>
      <c r="M94" s="34"/>
      <c r="N94" s="28"/>
      <c r="O94" s="9"/>
    </row>
    <row r="95" s="36" customFormat="1" ht="48" customHeight="1" spans="1:15">
      <c r="A95" s="37">
        <v>92</v>
      </c>
      <c r="B95" s="104" t="s">
        <v>144</v>
      </c>
      <c r="C95" s="105" t="s">
        <v>145</v>
      </c>
      <c r="D95" s="9">
        <v>79.71</v>
      </c>
      <c r="E95" s="9">
        <v>0</v>
      </c>
      <c r="F95" s="9">
        <f t="shared" si="6"/>
        <v>79.71</v>
      </c>
      <c r="G95" s="9">
        <f t="shared" si="7"/>
        <v>55.797</v>
      </c>
      <c r="H95" s="9">
        <f t="shared" si="8"/>
        <v>91</v>
      </c>
      <c r="I95" s="25"/>
      <c r="J95" s="26"/>
      <c r="K95" s="26"/>
      <c r="L95" s="26"/>
      <c r="M95" s="27"/>
      <c r="N95" s="28"/>
      <c r="O95" s="9"/>
    </row>
    <row r="96" s="36" customFormat="1" ht="48" customHeight="1" spans="1:15">
      <c r="A96" s="37">
        <v>93</v>
      </c>
      <c r="B96" s="14">
        <v>21030073</v>
      </c>
      <c r="C96" s="15" t="s">
        <v>119</v>
      </c>
      <c r="D96" s="9">
        <v>79.7</v>
      </c>
      <c r="E96" s="38">
        <v>0</v>
      </c>
      <c r="F96" s="9">
        <f t="shared" si="6"/>
        <v>79.7</v>
      </c>
      <c r="G96" s="9">
        <f t="shared" si="7"/>
        <v>55.79</v>
      </c>
      <c r="H96" s="9">
        <f t="shared" si="8"/>
        <v>93</v>
      </c>
      <c r="I96" s="32"/>
      <c r="J96" s="33"/>
      <c r="K96" s="33"/>
      <c r="L96" s="33"/>
      <c r="M96" s="34"/>
      <c r="N96" s="28"/>
      <c r="O96" s="9"/>
    </row>
    <row r="97" s="36" customFormat="1" ht="48" customHeight="1" spans="1:15">
      <c r="A97" s="37">
        <v>94</v>
      </c>
      <c r="B97" s="14">
        <v>21030023</v>
      </c>
      <c r="C97" s="15" t="s">
        <v>146</v>
      </c>
      <c r="D97" s="9">
        <v>79.68</v>
      </c>
      <c r="E97" s="38">
        <v>0</v>
      </c>
      <c r="F97" s="9">
        <f t="shared" si="6"/>
        <v>79.68</v>
      </c>
      <c r="G97" s="9">
        <f t="shared" si="7"/>
        <v>55.776</v>
      </c>
      <c r="H97" s="9">
        <f t="shared" si="8"/>
        <v>94</v>
      </c>
      <c r="I97" s="32"/>
      <c r="J97" s="33"/>
      <c r="K97" s="33"/>
      <c r="L97" s="33"/>
      <c r="M97" s="34"/>
      <c r="N97" s="28"/>
      <c r="O97" s="9"/>
    </row>
    <row r="98" s="36" customFormat="1" ht="48" customHeight="1" spans="1:15">
      <c r="A98" s="37">
        <v>95</v>
      </c>
      <c r="B98" s="14">
        <v>21030045</v>
      </c>
      <c r="C98" s="15" t="s">
        <v>138</v>
      </c>
      <c r="D98" s="9">
        <v>79.54</v>
      </c>
      <c r="E98" s="9">
        <v>0</v>
      </c>
      <c r="F98" s="9">
        <f t="shared" si="6"/>
        <v>79.54</v>
      </c>
      <c r="G98" s="9">
        <f t="shared" si="7"/>
        <v>55.678</v>
      </c>
      <c r="H98" s="9">
        <f t="shared" si="8"/>
        <v>95</v>
      </c>
      <c r="I98" s="29"/>
      <c r="J98" s="30"/>
      <c r="K98" s="30"/>
      <c r="L98" s="30"/>
      <c r="M98" s="31"/>
      <c r="N98" s="37"/>
      <c r="O98" s="9"/>
    </row>
    <row r="99" s="36" customFormat="1" ht="48" customHeight="1" spans="1:15">
      <c r="A99" s="37">
        <v>96</v>
      </c>
      <c r="B99" s="104" t="s">
        <v>140</v>
      </c>
      <c r="C99" s="105" t="s">
        <v>141</v>
      </c>
      <c r="D99" s="9">
        <v>79.49</v>
      </c>
      <c r="E99" s="9">
        <v>0</v>
      </c>
      <c r="F99" s="9">
        <f t="shared" si="6"/>
        <v>79.49</v>
      </c>
      <c r="G99" s="9">
        <f t="shared" si="7"/>
        <v>55.643</v>
      </c>
      <c r="H99" s="9">
        <f t="shared" si="8"/>
        <v>96</v>
      </c>
      <c r="I99" s="25"/>
      <c r="J99" s="26"/>
      <c r="K99" s="26"/>
      <c r="L99" s="26"/>
      <c r="M99" s="27"/>
      <c r="N99" s="28"/>
      <c r="O99" s="9"/>
    </row>
    <row r="100" s="36" customFormat="1" ht="48" customHeight="1" spans="1:15">
      <c r="A100" s="37">
        <v>97</v>
      </c>
      <c r="B100" s="10">
        <v>21030109</v>
      </c>
      <c r="C100" s="11" t="s">
        <v>153</v>
      </c>
      <c r="D100" s="9">
        <v>79.26</v>
      </c>
      <c r="E100" s="9">
        <v>0</v>
      </c>
      <c r="F100" s="9">
        <f t="shared" si="6"/>
        <v>79.26</v>
      </c>
      <c r="G100" s="9">
        <f t="shared" si="7"/>
        <v>55.482</v>
      </c>
      <c r="H100" s="9">
        <f t="shared" si="8"/>
        <v>97</v>
      </c>
      <c r="I100" s="32"/>
      <c r="J100" s="33"/>
      <c r="K100" s="33"/>
      <c r="L100" s="33"/>
      <c r="M100" s="34"/>
      <c r="N100" s="43"/>
      <c r="O100" s="9"/>
    </row>
    <row r="101" s="36" customFormat="1" ht="48" customHeight="1" spans="1:15">
      <c r="A101" s="37">
        <v>98</v>
      </c>
      <c r="B101" s="14">
        <v>21030041</v>
      </c>
      <c r="C101" s="15" t="s">
        <v>154</v>
      </c>
      <c r="D101" s="9">
        <v>79.2</v>
      </c>
      <c r="E101" s="38">
        <v>0</v>
      </c>
      <c r="F101" s="9">
        <f t="shared" ref="F101:F132" si="9">E101+D101</f>
        <v>79.2</v>
      </c>
      <c r="G101" s="9">
        <f t="shared" ref="G101:G132" si="10">F101*0.7</f>
        <v>55.44</v>
      </c>
      <c r="H101" s="9">
        <f t="shared" si="8"/>
        <v>98</v>
      </c>
      <c r="I101" s="32"/>
      <c r="J101" s="33"/>
      <c r="K101" s="33"/>
      <c r="L101" s="33"/>
      <c r="M101" s="34"/>
      <c r="N101" s="28"/>
      <c r="O101" s="9"/>
    </row>
    <row r="102" s="36" customFormat="1" ht="48" customHeight="1" spans="1:15">
      <c r="A102" s="37">
        <v>99</v>
      </c>
      <c r="B102" s="10">
        <v>21030022</v>
      </c>
      <c r="C102" s="12" t="s">
        <v>152</v>
      </c>
      <c r="D102" s="9">
        <v>79.19</v>
      </c>
      <c r="E102" s="9">
        <v>0</v>
      </c>
      <c r="F102" s="9">
        <f t="shared" si="9"/>
        <v>79.19</v>
      </c>
      <c r="G102" s="9">
        <f t="shared" si="10"/>
        <v>55.433</v>
      </c>
      <c r="H102" s="9">
        <f t="shared" ref="H102:H133" si="11">RANK(G102,$G$4:$G$146,)</f>
        <v>99</v>
      </c>
      <c r="I102" s="32"/>
      <c r="J102" s="33"/>
      <c r="K102" s="33"/>
      <c r="L102" s="33"/>
      <c r="M102" s="34"/>
      <c r="N102" s="43"/>
      <c r="O102" s="9"/>
    </row>
    <row r="103" s="36" customFormat="1" ht="48" customHeight="1" spans="1:15">
      <c r="A103" s="37">
        <v>100</v>
      </c>
      <c r="B103" s="104" t="s">
        <v>148</v>
      </c>
      <c r="C103" s="105" t="s">
        <v>149</v>
      </c>
      <c r="D103" s="9">
        <v>78.94</v>
      </c>
      <c r="E103" s="9">
        <v>0</v>
      </c>
      <c r="F103" s="9">
        <f t="shared" si="9"/>
        <v>78.94</v>
      </c>
      <c r="G103" s="9">
        <f t="shared" si="10"/>
        <v>55.258</v>
      </c>
      <c r="H103" s="9">
        <f t="shared" si="11"/>
        <v>100</v>
      </c>
      <c r="I103" s="25"/>
      <c r="J103" s="26"/>
      <c r="K103" s="26"/>
      <c r="L103" s="26"/>
      <c r="M103" s="27"/>
      <c r="N103" s="28"/>
      <c r="O103" s="9"/>
    </row>
    <row r="104" s="36" customFormat="1" ht="48" customHeight="1" spans="1:15">
      <c r="A104" s="37">
        <v>101</v>
      </c>
      <c r="B104" s="10">
        <v>21030017</v>
      </c>
      <c r="C104" s="11" t="s">
        <v>156</v>
      </c>
      <c r="D104" s="9">
        <v>78.89</v>
      </c>
      <c r="E104" s="9">
        <v>0</v>
      </c>
      <c r="F104" s="9">
        <f t="shared" si="9"/>
        <v>78.89</v>
      </c>
      <c r="G104" s="9">
        <f t="shared" si="10"/>
        <v>55.223</v>
      </c>
      <c r="H104" s="9">
        <f t="shared" si="11"/>
        <v>101</v>
      </c>
      <c r="I104" s="32"/>
      <c r="J104" s="33"/>
      <c r="K104" s="33"/>
      <c r="L104" s="33"/>
      <c r="M104" s="34"/>
      <c r="N104" s="43"/>
      <c r="O104" s="9"/>
    </row>
    <row r="105" s="36" customFormat="1" ht="48" customHeight="1" spans="1:15">
      <c r="A105" s="37">
        <v>102</v>
      </c>
      <c r="B105" s="14">
        <v>21030024</v>
      </c>
      <c r="C105" s="15" t="s">
        <v>147</v>
      </c>
      <c r="D105" s="9">
        <v>78.74</v>
      </c>
      <c r="E105" s="38">
        <v>0</v>
      </c>
      <c r="F105" s="9">
        <f t="shared" si="9"/>
        <v>78.74</v>
      </c>
      <c r="G105" s="9">
        <f t="shared" si="10"/>
        <v>55.118</v>
      </c>
      <c r="H105" s="9">
        <f t="shared" si="11"/>
        <v>102</v>
      </c>
      <c r="I105" s="32"/>
      <c r="J105" s="33"/>
      <c r="K105" s="33"/>
      <c r="L105" s="33"/>
      <c r="M105" s="34"/>
      <c r="N105" s="28"/>
      <c r="O105" s="9"/>
    </row>
    <row r="106" s="36" customFormat="1" ht="48" customHeight="1" spans="1:15">
      <c r="A106" s="37">
        <v>103</v>
      </c>
      <c r="B106" s="104" t="s">
        <v>134</v>
      </c>
      <c r="C106" s="105" t="s">
        <v>135</v>
      </c>
      <c r="D106" s="9">
        <v>78.52</v>
      </c>
      <c r="E106" s="9">
        <v>0</v>
      </c>
      <c r="F106" s="9">
        <f t="shared" si="9"/>
        <v>78.52</v>
      </c>
      <c r="G106" s="9">
        <f t="shared" si="10"/>
        <v>54.964</v>
      </c>
      <c r="H106" s="9">
        <f t="shared" si="11"/>
        <v>103</v>
      </c>
      <c r="I106" s="25"/>
      <c r="J106" s="26"/>
      <c r="K106" s="26"/>
      <c r="L106" s="26"/>
      <c r="M106" s="27"/>
      <c r="N106" s="28"/>
      <c r="O106" s="9"/>
    </row>
    <row r="107" s="36" customFormat="1" ht="48" customHeight="1" spans="1:15">
      <c r="A107" s="37">
        <v>104</v>
      </c>
      <c r="B107" s="104" t="s">
        <v>157</v>
      </c>
      <c r="C107" s="105" t="s">
        <v>158</v>
      </c>
      <c r="D107" s="9">
        <v>78.4</v>
      </c>
      <c r="E107" s="9">
        <v>0</v>
      </c>
      <c r="F107" s="9">
        <f t="shared" si="9"/>
        <v>78.4</v>
      </c>
      <c r="G107" s="9">
        <f t="shared" si="10"/>
        <v>54.88</v>
      </c>
      <c r="H107" s="9">
        <f t="shared" si="11"/>
        <v>104</v>
      </c>
      <c r="I107" s="25"/>
      <c r="J107" s="26"/>
      <c r="K107" s="26"/>
      <c r="L107" s="26"/>
      <c r="M107" s="27"/>
      <c r="N107" s="28"/>
      <c r="O107" s="9"/>
    </row>
    <row r="108" s="36" customFormat="1" ht="48" customHeight="1" spans="1:15">
      <c r="A108" s="37">
        <v>105</v>
      </c>
      <c r="B108" s="14">
        <v>21030059</v>
      </c>
      <c r="C108" s="15" t="s">
        <v>159</v>
      </c>
      <c r="D108" s="9">
        <v>78.35</v>
      </c>
      <c r="E108" s="9">
        <v>0</v>
      </c>
      <c r="F108" s="9">
        <f t="shared" si="9"/>
        <v>78.35</v>
      </c>
      <c r="G108" s="9">
        <f t="shared" si="10"/>
        <v>54.845</v>
      </c>
      <c r="H108" s="9">
        <f t="shared" si="11"/>
        <v>105</v>
      </c>
      <c r="I108" s="32"/>
      <c r="J108" s="33"/>
      <c r="K108" s="33"/>
      <c r="L108" s="33"/>
      <c r="M108" s="34"/>
      <c r="N108" s="28"/>
      <c r="O108" s="9"/>
    </row>
    <row r="109" s="36" customFormat="1" ht="48" customHeight="1" spans="1:15">
      <c r="A109" s="37">
        <v>106</v>
      </c>
      <c r="B109" s="14">
        <v>21030011</v>
      </c>
      <c r="C109" s="15" t="s">
        <v>160</v>
      </c>
      <c r="D109" s="9">
        <v>78.34</v>
      </c>
      <c r="E109" s="38">
        <v>0</v>
      </c>
      <c r="F109" s="9">
        <f t="shared" si="9"/>
        <v>78.34</v>
      </c>
      <c r="G109" s="9">
        <f t="shared" si="10"/>
        <v>54.838</v>
      </c>
      <c r="H109" s="9">
        <f t="shared" si="11"/>
        <v>106</v>
      </c>
      <c r="I109" s="32"/>
      <c r="J109" s="33"/>
      <c r="K109" s="33"/>
      <c r="L109" s="33"/>
      <c r="M109" s="34"/>
      <c r="N109" s="28"/>
      <c r="O109" s="9"/>
    </row>
    <row r="110" s="36" customFormat="1" ht="48" customHeight="1" spans="1:15">
      <c r="A110" s="37">
        <v>107</v>
      </c>
      <c r="B110" s="104" t="s">
        <v>164</v>
      </c>
      <c r="C110" s="105" t="s">
        <v>165</v>
      </c>
      <c r="D110" s="9">
        <v>78.22</v>
      </c>
      <c r="E110" s="9">
        <v>0</v>
      </c>
      <c r="F110" s="9">
        <f t="shared" si="9"/>
        <v>78.22</v>
      </c>
      <c r="G110" s="9">
        <f t="shared" si="10"/>
        <v>54.754</v>
      </c>
      <c r="H110" s="9">
        <f t="shared" si="11"/>
        <v>107</v>
      </c>
      <c r="I110" s="25"/>
      <c r="J110" s="26"/>
      <c r="K110" s="26"/>
      <c r="L110" s="26"/>
      <c r="M110" s="27"/>
      <c r="N110" s="28"/>
      <c r="O110" s="9"/>
    </row>
    <row r="111" s="36" customFormat="1" ht="48" customHeight="1" spans="1:15">
      <c r="A111" s="37">
        <v>108</v>
      </c>
      <c r="B111" s="14">
        <v>21030130</v>
      </c>
      <c r="C111" s="15" t="s">
        <v>161</v>
      </c>
      <c r="D111" s="9">
        <v>78.12</v>
      </c>
      <c r="E111" s="9">
        <v>0</v>
      </c>
      <c r="F111" s="9">
        <f t="shared" si="9"/>
        <v>78.12</v>
      </c>
      <c r="G111" s="9">
        <f t="shared" si="10"/>
        <v>54.684</v>
      </c>
      <c r="H111" s="9">
        <f t="shared" si="11"/>
        <v>108</v>
      </c>
      <c r="I111" s="32"/>
      <c r="J111" s="33"/>
      <c r="K111" s="33"/>
      <c r="L111" s="33"/>
      <c r="M111" s="34"/>
      <c r="N111" s="28"/>
      <c r="O111" s="9"/>
    </row>
    <row r="112" s="36" customFormat="1" ht="48" customHeight="1" spans="1:15">
      <c r="A112" s="37">
        <v>109</v>
      </c>
      <c r="B112" s="10">
        <v>21030018</v>
      </c>
      <c r="C112" s="12" t="s">
        <v>166</v>
      </c>
      <c r="D112" s="9">
        <v>77.97</v>
      </c>
      <c r="E112" s="9">
        <v>0</v>
      </c>
      <c r="F112" s="9">
        <f t="shared" si="9"/>
        <v>77.97</v>
      </c>
      <c r="G112" s="9">
        <f t="shared" si="10"/>
        <v>54.579</v>
      </c>
      <c r="H112" s="9">
        <f t="shared" si="11"/>
        <v>109</v>
      </c>
      <c r="I112" s="32"/>
      <c r="J112" s="33"/>
      <c r="K112" s="33"/>
      <c r="L112" s="33"/>
      <c r="M112" s="34"/>
      <c r="N112" s="43"/>
      <c r="O112" s="9"/>
    </row>
    <row r="113" s="36" customFormat="1" ht="48" customHeight="1" spans="1:15">
      <c r="A113" s="37">
        <v>110</v>
      </c>
      <c r="B113" s="14">
        <v>21030083</v>
      </c>
      <c r="C113" s="15" t="s">
        <v>162</v>
      </c>
      <c r="D113" s="9">
        <v>77.83</v>
      </c>
      <c r="E113" s="38">
        <v>0</v>
      </c>
      <c r="F113" s="9">
        <f t="shared" si="9"/>
        <v>77.83</v>
      </c>
      <c r="G113" s="9">
        <f t="shared" si="10"/>
        <v>54.481</v>
      </c>
      <c r="H113" s="9">
        <f t="shared" si="11"/>
        <v>110</v>
      </c>
      <c r="I113" s="32"/>
      <c r="J113" s="33"/>
      <c r="K113" s="33"/>
      <c r="L113" s="33"/>
      <c r="M113" s="34"/>
      <c r="N113" s="28"/>
      <c r="O113" s="9"/>
    </row>
    <row r="114" s="36" customFormat="1" ht="48" customHeight="1" spans="1:15">
      <c r="A114" s="37">
        <v>111</v>
      </c>
      <c r="B114" s="14">
        <v>21030093</v>
      </c>
      <c r="C114" s="15" t="s">
        <v>155</v>
      </c>
      <c r="D114" s="9">
        <v>77.77</v>
      </c>
      <c r="E114" s="9">
        <v>0</v>
      </c>
      <c r="F114" s="9">
        <f t="shared" si="9"/>
        <v>77.77</v>
      </c>
      <c r="G114" s="9">
        <f t="shared" si="10"/>
        <v>54.439</v>
      </c>
      <c r="H114" s="9">
        <f t="shared" si="11"/>
        <v>111</v>
      </c>
      <c r="I114" s="29"/>
      <c r="J114" s="30"/>
      <c r="K114" s="30"/>
      <c r="L114" s="30"/>
      <c r="M114" s="31"/>
      <c r="N114" s="37"/>
      <c r="O114" s="9"/>
    </row>
    <row r="115" s="36" customFormat="1" ht="48" customHeight="1" spans="1:15">
      <c r="A115" s="37">
        <v>112</v>
      </c>
      <c r="B115" s="10">
        <v>21030053</v>
      </c>
      <c r="C115" s="11" t="s">
        <v>168</v>
      </c>
      <c r="D115" s="9">
        <v>77.74</v>
      </c>
      <c r="E115" s="9">
        <v>0</v>
      </c>
      <c r="F115" s="9">
        <f t="shared" si="9"/>
        <v>77.74</v>
      </c>
      <c r="G115" s="9">
        <f t="shared" si="10"/>
        <v>54.418</v>
      </c>
      <c r="H115" s="9">
        <f t="shared" si="11"/>
        <v>112</v>
      </c>
      <c r="I115" s="32"/>
      <c r="J115" s="33"/>
      <c r="K115" s="33"/>
      <c r="L115" s="33"/>
      <c r="M115" s="34"/>
      <c r="N115" s="43"/>
      <c r="O115" s="9"/>
    </row>
    <row r="116" s="36" customFormat="1" ht="48" customHeight="1" spans="1:15">
      <c r="A116" s="37">
        <v>113</v>
      </c>
      <c r="B116" s="10">
        <v>21030113</v>
      </c>
      <c r="C116" s="12" t="s">
        <v>167</v>
      </c>
      <c r="D116" s="9">
        <v>73.35</v>
      </c>
      <c r="E116" s="9">
        <v>4</v>
      </c>
      <c r="F116" s="9">
        <f t="shared" si="9"/>
        <v>77.35</v>
      </c>
      <c r="G116" s="9">
        <f t="shared" si="10"/>
        <v>54.145</v>
      </c>
      <c r="H116" s="9">
        <f t="shared" si="11"/>
        <v>113</v>
      </c>
      <c r="I116" s="32" t="s">
        <v>359</v>
      </c>
      <c r="J116" s="33"/>
      <c r="K116" s="33"/>
      <c r="L116" s="33"/>
      <c r="M116" s="34"/>
      <c r="N116" s="43"/>
      <c r="O116" s="9"/>
    </row>
    <row r="117" s="36" customFormat="1" ht="48" customHeight="1" spans="1:15">
      <c r="A117" s="37">
        <v>114</v>
      </c>
      <c r="B117" s="10">
        <v>21002017</v>
      </c>
      <c r="C117" s="12" t="s">
        <v>172</v>
      </c>
      <c r="D117" s="9">
        <v>76.86</v>
      </c>
      <c r="E117" s="9">
        <v>0</v>
      </c>
      <c r="F117" s="9">
        <f t="shared" si="9"/>
        <v>76.86</v>
      </c>
      <c r="G117" s="9">
        <f t="shared" si="10"/>
        <v>53.802</v>
      </c>
      <c r="H117" s="9">
        <f t="shared" si="11"/>
        <v>114</v>
      </c>
      <c r="I117" s="32"/>
      <c r="J117" s="33"/>
      <c r="K117" s="33"/>
      <c r="L117" s="33"/>
      <c r="M117" s="34"/>
      <c r="N117" s="43"/>
      <c r="O117" s="9"/>
    </row>
    <row r="118" s="36" customFormat="1" ht="48" customHeight="1" spans="1:15">
      <c r="A118" s="37">
        <v>115</v>
      </c>
      <c r="B118" s="104" t="s">
        <v>169</v>
      </c>
      <c r="C118" s="105" t="s">
        <v>170</v>
      </c>
      <c r="D118" s="9">
        <v>76.48</v>
      </c>
      <c r="E118" s="9">
        <v>0</v>
      </c>
      <c r="F118" s="9">
        <f t="shared" si="9"/>
        <v>76.48</v>
      </c>
      <c r="G118" s="9">
        <f t="shared" si="10"/>
        <v>53.536</v>
      </c>
      <c r="H118" s="9">
        <f t="shared" si="11"/>
        <v>115</v>
      </c>
      <c r="I118" s="29" t="s">
        <v>360</v>
      </c>
      <c r="J118" s="30"/>
      <c r="K118" s="30"/>
      <c r="L118" s="30"/>
      <c r="M118" s="31"/>
      <c r="N118" s="28"/>
      <c r="O118" s="9"/>
    </row>
    <row r="119" s="36" customFormat="1" ht="48" customHeight="1" spans="1:15">
      <c r="A119" s="37">
        <v>116</v>
      </c>
      <c r="B119" s="14">
        <v>21030054</v>
      </c>
      <c r="C119" s="15" t="s">
        <v>171</v>
      </c>
      <c r="D119" s="9">
        <v>76.41</v>
      </c>
      <c r="E119" s="38">
        <v>0</v>
      </c>
      <c r="F119" s="9">
        <f t="shared" si="9"/>
        <v>76.41</v>
      </c>
      <c r="G119" s="9">
        <f t="shared" si="10"/>
        <v>53.487</v>
      </c>
      <c r="H119" s="9">
        <f t="shared" si="11"/>
        <v>116</v>
      </c>
      <c r="I119" s="32"/>
      <c r="J119" s="33"/>
      <c r="K119" s="33"/>
      <c r="L119" s="33"/>
      <c r="M119" s="34"/>
      <c r="N119" s="28"/>
      <c r="O119" s="9"/>
    </row>
    <row r="120" s="36" customFormat="1" ht="48" customHeight="1" spans="1:15">
      <c r="A120" s="37">
        <v>117</v>
      </c>
      <c r="B120" s="14">
        <v>21030021</v>
      </c>
      <c r="C120" s="15" t="s">
        <v>163</v>
      </c>
      <c r="D120" s="9">
        <v>76.24</v>
      </c>
      <c r="E120" s="9">
        <v>0</v>
      </c>
      <c r="F120" s="9">
        <f t="shared" si="9"/>
        <v>76.24</v>
      </c>
      <c r="G120" s="9">
        <f t="shared" si="10"/>
        <v>53.368</v>
      </c>
      <c r="H120" s="9">
        <f t="shared" si="11"/>
        <v>117</v>
      </c>
      <c r="I120" s="29"/>
      <c r="J120" s="30"/>
      <c r="K120" s="30"/>
      <c r="L120" s="30"/>
      <c r="M120" s="31"/>
      <c r="N120" s="37"/>
      <c r="O120" s="9"/>
    </row>
    <row r="121" s="36" customFormat="1" ht="48" customHeight="1" spans="1:15">
      <c r="A121" s="37">
        <v>118</v>
      </c>
      <c r="B121" s="104" t="s">
        <v>175</v>
      </c>
      <c r="C121" s="105" t="s">
        <v>176</v>
      </c>
      <c r="D121" s="9">
        <v>75.79</v>
      </c>
      <c r="E121" s="9">
        <v>0</v>
      </c>
      <c r="F121" s="9">
        <f t="shared" si="9"/>
        <v>75.79</v>
      </c>
      <c r="G121" s="9">
        <f t="shared" si="10"/>
        <v>53.053</v>
      </c>
      <c r="H121" s="9">
        <f t="shared" si="11"/>
        <v>118</v>
      </c>
      <c r="I121" s="25"/>
      <c r="J121" s="26"/>
      <c r="K121" s="26"/>
      <c r="L121" s="26"/>
      <c r="M121" s="27"/>
      <c r="N121" s="28"/>
      <c r="O121" s="9"/>
    </row>
    <row r="122" s="36" customFormat="1" ht="48" customHeight="1" spans="1:15">
      <c r="A122" s="37">
        <v>119</v>
      </c>
      <c r="B122" s="14">
        <v>21030110</v>
      </c>
      <c r="C122" s="15" t="s">
        <v>177</v>
      </c>
      <c r="D122" s="9">
        <v>75.74</v>
      </c>
      <c r="E122" s="9">
        <v>0</v>
      </c>
      <c r="F122" s="9">
        <f t="shared" si="9"/>
        <v>75.74</v>
      </c>
      <c r="G122" s="9">
        <f t="shared" si="10"/>
        <v>53.018</v>
      </c>
      <c r="H122" s="9">
        <f t="shared" si="11"/>
        <v>119</v>
      </c>
      <c r="I122" s="29"/>
      <c r="J122" s="30"/>
      <c r="K122" s="30"/>
      <c r="L122" s="30"/>
      <c r="M122" s="31"/>
      <c r="N122" s="37"/>
      <c r="O122" s="9"/>
    </row>
    <row r="123" s="36" customFormat="1" ht="48" customHeight="1" spans="1:15">
      <c r="A123" s="37">
        <v>120</v>
      </c>
      <c r="B123" s="14">
        <v>20030036</v>
      </c>
      <c r="C123" s="15" t="s">
        <v>178</v>
      </c>
      <c r="D123" s="9">
        <v>75.27</v>
      </c>
      <c r="E123" s="38">
        <v>0</v>
      </c>
      <c r="F123" s="9">
        <f t="shared" si="9"/>
        <v>75.27</v>
      </c>
      <c r="G123" s="9">
        <f t="shared" si="10"/>
        <v>52.689</v>
      </c>
      <c r="H123" s="9">
        <f t="shared" si="11"/>
        <v>120</v>
      </c>
      <c r="I123" s="32"/>
      <c r="J123" s="33"/>
      <c r="K123" s="33"/>
      <c r="L123" s="33"/>
      <c r="M123" s="34"/>
      <c r="N123" s="28"/>
      <c r="O123" s="9"/>
    </row>
    <row r="124" s="36" customFormat="1" ht="48" customHeight="1" spans="1:15">
      <c r="A124" s="37">
        <v>121</v>
      </c>
      <c r="B124" s="10">
        <v>21030114</v>
      </c>
      <c r="C124" s="12" t="s">
        <v>182</v>
      </c>
      <c r="D124" s="9">
        <v>75.13</v>
      </c>
      <c r="E124" s="9">
        <v>0</v>
      </c>
      <c r="F124" s="9">
        <f t="shared" si="9"/>
        <v>75.13</v>
      </c>
      <c r="G124" s="9">
        <f t="shared" si="10"/>
        <v>52.591</v>
      </c>
      <c r="H124" s="9">
        <f t="shared" si="11"/>
        <v>121</v>
      </c>
      <c r="I124" s="32"/>
      <c r="J124" s="33"/>
      <c r="K124" s="33"/>
      <c r="L124" s="33"/>
      <c r="M124" s="34"/>
      <c r="N124" s="43"/>
      <c r="O124" s="9"/>
    </row>
    <row r="125" s="36" customFormat="1" ht="48" customHeight="1" spans="1:15">
      <c r="A125" s="37">
        <v>122</v>
      </c>
      <c r="B125" s="14">
        <v>21030126</v>
      </c>
      <c r="C125" s="15" t="s">
        <v>179</v>
      </c>
      <c r="D125" s="9">
        <v>74.99</v>
      </c>
      <c r="E125" s="9">
        <v>0</v>
      </c>
      <c r="F125" s="9">
        <f t="shared" si="9"/>
        <v>74.99</v>
      </c>
      <c r="G125" s="9">
        <f t="shared" si="10"/>
        <v>52.493</v>
      </c>
      <c r="H125" s="9">
        <f t="shared" si="11"/>
        <v>122</v>
      </c>
      <c r="I125" s="32"/>
      <c r="J125" s="33"/>
      <c r="K125" s="33"/>
      <c r="L125" s="33"/>
      <c r="M125" s="34"/>
      <c r="N125" s="28"/>
      <c r="O125" s="9"/>
    </row>
    <row r="126" s="36" customFormat="1" ht="48" customHeight="1" spans="1:15">
      <c r="A126" s="37">
        <v>123</v>
      </c>
      <c r="B126" s="15" t="s">
        <v>183</v>
      </c>
      <c r="C126" s="15" t="s">
        <v>184</v>
      </c>
      <c r="D126" s="9">
        <v>74.85</v>
      </c>
      <c r="E126" s="9">
        <v>0</v>
      </c>
      <c r="F126" s="9">
        <f t="shared" si="9"/>
        <v>74.85</v>
      </c>
      <c r="G126" s="9">
        <f t="shared" si="10"/>
        <v>52.395</v>
      </c>
      <c r="H126" s="9">
        <f t="shared" si="11"/>
        <v>123</v>
      </c>
      <c r="I126" s="29"/>
      <c r="J126" s="30"/>
      <c r="K126" s="30"/>
      <c r="L126" s="30"/>
      <c r="M126" s="31"/>
      <c r="N126" s="37"/>
      <c r="O126" s="9"/>
    </row>
    <row r="127" s="36" customFormat="1" ht="48" customHeight="1" spans="1:15">
      <c r="A127" s="37">
        <v>124</v>
      </c>
      <c r="B127" s="14">
        <v>21030098</v>
      </c>
      <c r="C127" s="15" t="s">
        <v>186</v>
      </c>
      <c r="D127" s="9">
        <v>74.46</v>
      </c>
      <c r="E127" s="9">
        <v>0</v>
      </c>
      <c r="F127" s="9">
        <f t="shared" si="9"/>
        <v>74.46</v>
      </c>
      <c r="G127" s="9">
        <f t="shared" si="10"/>
        <v>52.122</v>
      </c>
      <c r="H127" s="9">
        <f t="shared" si="11"/>
        <v>124</v>
      </c>
      <c r="I127" s="49"/>
      <c r="J127" s="50"/>
      <c r="K127" s="50"/>
      <c r="L127" s="50"/>
      <c r="M127" s="51"/>
      <c r="N127" s="37"/>
      <c r="O127" s="9"/>
    </row>
    <row r="128" s="36" customFormat="1" ht="48" customHeight="1" spans="1:15">
      <c r="A128" s="37">
        <v>125</v>
      </c>
      <c r="B128" s="10">
        <v>21030060</v>
      </c>
      <c r="C128" s="12" t="s">
        <v>187</v>
      </c>
      <c r="D128" s="9">
        <v>74.46</v>
      </c>
      <c r="E128" s="9">
        <v>0</v>
      </c>
      <c r="F128" s="9">
        <f t="shared" si="9"/>
        <v>74.46</v>
      </c>
      <c r="G128" s="9">
        <f t="shared" si="10"/>
        <v>52.122</v>
      </c>
      <c r="H128" s="9">
        <f t="shared" si="11"/>
        <v>124</v>
      </c>
      <c r="I128" s="32"/>
      <c r="J128" s="33"/>
      <c r="K128" s="33"/>
      <c r="L128" s="33"/>
      <c r="M128" s="34"/>
      <c r="N128" s="43"/>
      <c r="O128" s="9"/>
    </row>
    <row r="129" s="36" customFormat="1" ht="48" customHeight="1" spans="1:15">
      <c r="A129" s="37">
        <v>126</v>
      </c>
      <c r="B129" s="10">
        <v>21030089</v>
      </c>
      <c r="C129" s="12" t="s">
        <v>188</v>
      </c>
      <c r="D129" s="9">
        <v>74.33</v>
      </c>
      <c r="E129" s="9">
        <v>0</v>
      </c>
      <c r="F129" s="9">
        <f t="shared" si="9"/>
        <v>74.33</v>
      </c>
      <c r="G129" s="9">
        <f t="shared" si="10"/>
        <v>52.031</v>
      </c>
      <c r="H129" s="9">
        <f t="shared" si="11"/>
        <v>126</v>
      </c>
      <c r="I129" s="32"/>
      <c r="J129" s="33"/>
      <c r="K129" s="33"/>
      <c r="L129" s="33"/>
      <c r="M129" s="34"/>
      <c r="N129" s="43"/>
      <c r="O129" s="9"/>
    </row>
    <row r="130" s="36" customFormat="1" ht="48" customHeight="1" spans="1:15">
      <c r="A130" s="37">
        <v>127</v>
      </c>
      <c r="B130" s="104" t="s">
        <v>173</v>
      </c>
      <c r="C130" s="105" t="s">
        <v>174</v>
      </c>
      <c r="D130" s="9">
        <v>74.32</v>
      </c>
      <c r="E130" s="9">
        <v>0</v>
      </c>
      <c r="F130" s="9">
        <f t="shared" si="9"/>
        <v>74.32</v>
      </c>
      <c r="G130" s="9">
        <f t="shared" si="10"/>
        <v>52.024</v>
      </c>
      <c r="H130" s="9">
        <f t="shared" si="11"/>
        <v>127</v>
      </c>
      <c r="I130" s="25" t="s">
        <v>361</v>
      </c>
      <c r="J130" s="26"/>
      <c r="K130" s="26"/>
      <c r="L130" s="26"/>
      <c r="M130" s="27"/>
      <c r="N130" s="28"/>
      <c r="O130" s="9"/>
    </row>
    <row r="131" s="36" customFormat="1" ht="48" customHeight="1" spans="1:15">
      <c r="A131" s="37">
        <v>128</v>
      </c>
      <c r="B131" s="104" t="s">
        <v>180</v>
      </c>
      <c r="C131" s="105" t="s">
        <v>181</v>
      </c>
      <c r="D131" s="9">
        <v>73.97</v>
      </c>
      <c r="E131" s="9">
        <v>0</v>
      </c>
      <c r="F131" s="9">
        <f t="shared" si="9"/>
        <v>73.97</v>
      </c>
      <c r="G131" s="9">
        <f t="shared" si="10"/>
        <v>51.779</v>
      </c>
      <c r="H131" s="9">
        <f t="shared" si="11"/>
        <v>128</v>
      </c>
      <c r="I131" s="25"/>
      <c r="J131" s="26"/>
      <c r="K131" s="26"/>
      <c r="L131" s="26"/>
      <c r="M131" s="27"/>
      <c r="N131" s="28"/>
      <c r="O131" s="9"/>
    </row>
    <row r="132" s="36" customFormat="1" ht="50" customHeight="1" spans="1:15">
      <c r="A132" s="37">
        <v>129</v>
      </c>
      <c r="B132" s="14">
        <v>21030119</v>
      </c>
      <c r="C132" s="15" t="s">
        <v>185</v>
      </c>
      <c r="D132" s="9">
        <v>73.68</v>
      </c>
      <c r="E132" s="9">
        <v>0</v>
      </c>
      <c r="F132" s="9">
        <f t="shared" si="9"/>
        <v>73.68</v>
      </c>
      <c r="G132" s="9">
        <f t="shared" si="10"/>
        <v>51.576</v>
      </c>
      <c r="H132" s="9">
        <f t="shared" si="11"/>
        <v>129</v>
      </c>
      <c r="I132" s="32"/>
      <c r="J132" s="33"/>
      <c r="K132" s="33"/>
      <c r="L132" s="33"/>
      <c r="M132" s="34"/>
      <c r="N132" s="28"/>
      <c r="O132" s="9"/>
    </row>
    <row r="133" s="36" customFormat="1" ht="48" customHeight="1" spans="1:15">
      <c r="A133" s="37">
        <v>130</v>
      </c>
      <c r="B133" s="14">
        <v>21030129</v>
      </c>
      <c r="C133" s="15" t="s">
        <v>191</v>
      </c>
      <c r="D133" s="9">
        <v>73.6</v>
      </c>
      <c r="E133" s="9">
        <v>0</v>
      </c>
      <c r="F133" s="9">
        <f t="shared" ref="F133:F150" si="12">E133+D133</f>
        <v>73.6</v>
      </c>
      <c r="G133" s="9">
        <f t="shared" ref="G133:G150" si="13">F133*0.7</f>
        <v>51.52</v>
      </c>
      <c r="H133" s="9">
        <f t="shared" si="11"/>
        <v>130</v>
      </c>
      <c r="I133" s="58"/>
      <c r="J133" s="59"/>
      <c r="K133" s="59"/>
      <c r="L133" s="59"/>
      <c r="M133" s="60"/>
      <c r="N133" s="37"/>
      <c r="O133" s="9"/>
    </row>
    <row r="134" s="36" customFormat="1" ht="48" customHeight="1" spans="1:15">
      <c r="A134" s="37">
        <v>131</v>
      </c>
      <c r="B134" s="104" t="s">
        <v>189</v>
      </c>
      <c r="C134" s="105" t="s">
        <v>190</v>
      </c>
      <c r="D134" s="9">
        <v>73.24</v>
      </c>
      <c r="E134" s="9">
        <v>0</v>
      </c>
      <c r="F134" s="9">
        <f t="shared" si="12"/>
        <v>73.24</v>
      </c>
      <c r="G134" s="9">
        <f t="shared" si="13"/>
        <v>51.268</v>
      </c>
      <c r="H134" s="9">
        <f t="shared" ref="H134:H150" si="14">RANK(G134,$G$4:$G$146,)</f>
        <v>131</v>
      </c>
      <c r="I134" s="25"/>
      <c r="J134" s="26"/>
      <c r="K134" s="26"/>
      <c r="L134" s="26"/>
      <c r="M134" s="27"/>
      <c r="N134" s="28"/>
      <c r="O134" s="9"/>
    </row>
    <row r="135" s="36" customFormat="1" ht="48" customHeight="1" spans="1:15">
      <c r="A135" s="37">
        <v>132</v>
      </c>
      <c r="B135" s="14">
        <v>21030066</v>
      </c>
      <c r="C135" s="15" t="s">
        <v>192</v>
      </c>
      <c r="D135" s="9">
        <v>72.82</v>
      </c>
      <c r="E135" s="9">
        <v>0</v>
      </c>
      <c r="F135" s="9">
        <f t="shared" si="12"/>
        <v>72.82</v>
      </c>
      <c r="G135" s="9">
        <f t="shared" si="13"/>
        <v>50.974</v>
      </c>
      <c r="H135" s="9">
        <f t="shared" si="14"/>
        <v>132</v>
      </c>
      <c r="I135" s="32"/>
      <c r="J135" s="33"/>
      <c r="K135" s="33"/>
      <c r="L135" s="33"/>
      <c r="M135" s="34"/>
      <c r="N135" s="28"/>
      <c r="O135" s="9"/>
    </row>
    <row r="136" s="36" customFormat="1" ht="48" customHeight="1" spans="1:15">
      <c r="A136" s="37">
        <v>133</v>
      </c>
      <c r="B136" s="14">
        <v>21030118</v>
      </c>
      <c r="C136" s="15" t="s">
        <v>193</v>
      </c>
      <c r="D136" s="9">
        <v>72.78</v>
      </c>
      <c r="E136" s="9">
        <v>0</v>
      </c>
      <c r="F136" s="9">
        <f t="shared" si="12"/>
        <v>72.78</v>
      </c>
      <c r="G136" s="9">
        <f t="shared" si="13"/>
        <v>50.946</v>
      </c>
      <c r="H136" s="9">
        <f t="shared" si="14"/>
        <v>133</v>
      </c>
      <c r="I136" s="32"/>
      <c r="J136" s="33"/>
      <c r="K136" s="33"/>
      <c r="L136" s="33"/>
      <c r="M136" s="34"/>
      <c r="N136" s="28"/>
      <c r="O136" s="9"/>
    </row>
    <row r="137" s="36" customFormat="1" ht="48" customHeight="1" spans="1:15">
      <c r="A137" s="37">
        <v>134</v>
      </c>
      <c r="B137" s="14">
        <v>21030111</v>
      </c>
      <c r="C137" s="15" t="s">
        <v>194</v>
      </c>
      <c r="D137" s="9">
        <v>72.44</v>
      </c>
      <c r="E137" s="9">
        <v>0</v>
      </c>
      <c r="F137" s="9">
        <f t="shared" si="12"/>
        <v>72.44</v>
      </c>
      <c r="G137" s="9">
        <f t="shared" si="13"/>
        <v>50.708</v>
      </c>
      <c r="H137" s="9">
        <f t="shared" si="14"/>
        <v>134</v>
      </c>
      <c r="I137" s="29"/>
      <c r="J137" s="30"/>
      <c r="K137" s="30"/>
      <c r="L137" s="30"/>
      <c r="M137" s="31"/>
      <c r="N137" s="37"/>
      <c r="O137" s="9"/>
    </row>
    <row r="138" s="36" customFormat="1" ht="48" customHeight="1" spans="1:15">
      <c r="A138" s="37">
        <v>135</v>
      </c>
      <c r="B138" s="10">
        <v>21030076</v>
      </c>
      <c r="C138" s="11" t="s">
        <v>195</v>
      </c>
      <c r="D138" s="9">
        <v>72.33</v>
      </c>
      <c r="E138" s="9">
        <v>0</v>
      </c>
      <c r="F138" s="9">
        <f t="shared" si="12"/>
        <v>72.33</v>
      </c>
      <c r="G138" s="9">
        <f t="shared" si="13"/>
        <v>50.631</v>
      </c>
      <c r="H138" s="9">
        <f t="shared" si="14"/>
        <v>135</v>
      </c>
      <c r="I138" s="32"/>
      <c r="J138" s="33"/>
      <c r="K138" s="33"/>
      <c r="L138" s="33"/>
      <c r="M138" s="34"/>
      <c r="N138" s="43"/>
      <c r="O138" s="9"/>
    </row>
    <row r="139" s="36" customFormat="1" ht="48" customHeight="1" spans="1:15">
      <c r="A139" s="37">
        <v>136</v>
      </c>
      <c r="B139" s="14">
        <v>21030112</v>
      </c>
      <c r="C139" s="15" t="s">
        <v>196</v>
      </c>
      <c r="D139" s="9">
        <v>71.52</v>
      </c>
      <c r="E139" s="9">
        <v>0</v>
      </c>
      <c r="F139" s="9">
        <f t="shared" si="12"/>
        <v>71.52</v>
      </c>
      <c r="G139" s="9">
        <f t="shared" si="13"/>
        <v>50.064</v>
      </c>
      <c r="H139" s="9">
        <f t="shared" si="14"/>
        <v>136</v>
      </c>
      <c r="I139" s="29"/>
      <c r="J139" s="30"/>
      <c r="K139" s="30"/>
      <c r="L139" s="30"/>
      <c r="M139" s="31"/>
      <c r="N139" s="37"/>
      <c r="O139" s="9"/>
    </row>
    <row r="140" s="36" customFormat="1" ht="48" customHeight="1" spans="1:15">
      <c r="A140" s="37">
        <v>137</v>
      </c>
      <c r="B140" s="10">
        <v>21030010</v>
      </c>
      <c r="C140" s="12" t="s">
        <v>198</v>
      </c>
      <c r="D140" s="9">
        <v>71.26</v>
      </c>
      <c r="E140" s="9">
        <v>0</v>
      </c>
      <c r="F140" s="9">
        <f t="shared" si="12"/>
        <v>71.26</v>
      </c>
      <c r="G140" s="9">
        <f t="shared" si="13"/>
        <v>49.882</v>
      </c>
      <c r="H140" s="9">
        <f t="shared" si="14"/>
        <v>137</v>
      </c>
      <c r="I140" s="32"/>
      <c r="J140" s="33"/>
      <c r="K140" s="33"/>
      <c r="L140" s="33"/>
      <c r="M140" s="34"/>
      <c r="N140" s="43"/>
      <c r="O140" s="9"/>
    </row>
    <row r="141" s="36" customFormat="1" ht="48" customHeight="1" spans="1:15">
      <c r="A141" s="37">
        <v>138</v>
      </c>
      <c r="B141" s="14">
        <v>21030120</v>
      </c>
      <c r="C141" s="15" t="s">
        <v>197</v>
      </c>
      <c r="D141" s="9">
        <v>70.89</v>
      </c>
      <c r="E141" s="38">
        <v>0</v>
      </c>
      <c r="F141" s="9">
        <f t="shared" si="12"/>
        <v>70.89</v>
      </c>
      <c r="G141" s="9">
        <f t="shared" si="13"/>
        <v>49.623</v>
      </c>
      <c r="H141" s="9">
        <f t="shared" si="14"/>
        <v>138</v>
      </c>
      <c r="I141" s="32"/>
      <c r="J141" s="33"/>
      <c r="K141" s="33"/>
      <c r="L141" s="33"/>
      <c r="M141" s="34"/>
      <c r="N141" s="28"/>
      <c r="O141" s="9"/>
    </row>
    <row r="142" s="36" customFormat="1" ht="48" customHeight="1" spans="1:15">
      <c r="A142" s="37">
        <v>139</v>
      </c>
      <c r="B142" s="10">
        <v>21030042</v>
      </c>
      <c r="C142" s="11" t="s">
        <v>199</v>
      </c>
      <c r="D142" s="9">
        <v>70.32</v>
      </c>
      <c r="E142" s="9">
        <v>0</v>
      </c>
      <c r="F142" s="9">
        <f t="shared" si="12"/>
        <v>70.32</v>
      </c>
      <c r="G142" s="9">
        <f t="shared" si="13"/>
        <v>49.224</v>
      </c>
      <c r="H142" s="9">
        <f t="shared" si="14"/>
        <v>139</v>
      </c>
      <c r="I142" s="32"/>
      <c r="J142" s="33"/>
      <c r="K142" s="33"/>
      <c r="L142" s="33"/>
      <c r="M142" s="34"/>
      <c r="N142" s="43"/>
      <c r="O142" s="9"/>
    </row>
    <row r="143" s="36" customFormat="1" ht="48" customHeight="1" spans="1:15">
      <c r="A143" s="37">
        <v>140</v>
      </c>
      <c r="B143" s="14">
        <v>21030064</v>
      </c>
      <c r="C143" s="14" t="s">
        <v>200</v>
      </c>
      <c r="D143" s="9">
        <v>69.89</v>
      </c>
      <c r="E143" s="9">
        <v>0</v>
      </c>
      <c r="F143" s="9">
        <f t="shared" si="12"/>
        <v>69.89</v>
      </c>
      <c r="G143" s="9">
        <f t="shared" si="13"/>
        <v>48.923</v>
      </c>
      <c r="H143" s="9">
        <f t="shared" si="14"/>
        <v>140</v>
      </c>
      <c r="I143" s="29"/>
      <c r="J143" s="30"/>
      <c r="K143" s="30"/>
      <c r="L143" s="30"/>
      <c r="M143" s="31"/>
      <c r="N143" s="37"/>
      <c r="O143" s="9"/>
    </row>
    <row r="144" s="36" customFormat="1" ht="48" customHeight="1" spans="1:15">
      <c r="A144" s="37">
        <v>141</v>
      </c>
      <c r="B144" s="14">
        <v>21030077</v>
      </c>
      <c r="C144" s="15" t="s">
        <v>201</v>
      </c>
      <c r="D144" s="9">
        <v>68.65</v>
      </c>
      <c r="E144" s="38">
        <v>0</v>
      </c>
      <c r="F144" s="9">
        <f t="shared" si="12"/>
        <v>68.65</v>
      </c>
      <c r="G144" s="9">
        <f t="shared" si="13"/>
        <v>48.055</v>
      </c>
      <c r="H144" s="9">
        <f t="shared" si="14"/>
        <v>141</v>
      </c>
      <c r="I144" s="32"/>
      <c r="J144" s="33"/>
      <c r="K144" s="33"/>
      <c r="L144" s="33"/>
      <c r="M144" s="34"/>
      <c r="N144" s="28"/>
      <c r="O144" s="9"/>
    </row>
    <row r="145" s="36" customFormat="1" ht="48" customHeight="1" spans="1:15">
      <c r="A145" s="37">
        <v>142</v>
      </c>
      <c r="B145" s="104" t="s">
        <v>203</v>
      </c>
      <c r="C145" s="11" t="s">
        <v>204</v>
      </c>
      <c r="D145" s="62">
        <v>68.28</v>
      </c>
      <c r="E145" s="9">
        <v>0</v>
      </c>
      <c r="F145" s="9">
        <f t="shared" si="12"/>
        <v>68.28</v>
      </c>
      <c r="G145" s="9">
        <f t="shared" si="13"/>
        <v>47.796</v>
      </c>
      <c r="H145" s="9">
        <f t="shared" si="14"/>
        <v>142</v>
      </c>
      <c r="I145" s="25"/>
      <c r="J145" s="26"/>
      <c r="K145" s="26"/>
      <c r="L145" s="26"/>
      <c r="M145" s="27"/>
      <c r="N145" s="28"/>
      <c r="O145" s="9"/>
    </row>
    <row r="146" ht="51" customHeight="1" spans="1:15">
      <c r="A146" s="37">
        <v>143</v>
      </c>
      <c r="B146" s="10">
        <v>21030116</v>
      </c>
      <c r="C146" s="11" t="s">
        <v>202</v>
      </c>
      <c r="D146" s="63">
        <v>68.13</v>
      </c>
      <c r="E146" s="9">
        <v>0</v>
      </c>
      <c r="F146" s="9">
        <f t="shared" si="12"/>
        <v>68.13</v>
      </c>
      <c r="G146" s="9">
        <f t="shared" si="13"/>
        <v>47.691</v>
      </c>
      <c r="H146" s="9">
        <f t="shared" si="14"/>
        <v>143</v>
      </c>
      <c r="I146" s="32"/>
      <c r="J146" s="33"/>
      <c r="K146" s="33"/>
      <c r="L146" s="33"/>
      <c r="M146" s="34"/>
      <c r="N146" s="43"/>
      <c r="O146" s="9"/>
    </row>
    <row r="147" s="36" customFormat="1" ht="48" customHeight="1" spans="1:15">
      <c r="A147" s="37">
        <v>144</v>
      </c>
      <c r="B147" s="10">
        <v>21030086</v>
      </c>
      <c r="C147" s="12" t="s">
        <v>205</v>
      </c>
      <c r="D147" s="62">
        <v>67.97</v>
      </c>
      <c r="E147" s="9">
        <v>0</v>
      </c>
      <c r="F147" s="9">
        <f t="shared" si="12"/>
        <v>67.97</v>
      </c>
      <c r="G147" s="9">
        <f t="shared" si="13"/>
        <v>47.579</v>
      </c>
      <c r="H147" s="9">
        <f>RANK(G147,$G$4:$G$150,)</f>
        <v>144</v>
      </c>
      <c r="I147" s="32"/>
      <c r="J147" s="33"/>
      <c r="K147" s="33"/>
      <c r="L147" s="33"/>
      <c r="M147" s="34"/>
      <c r="N147" s="43"/>
      <c r="O147" s="9"/>
    </row>
    <row r="148" s="36" customFormat="1" ht="48" customHeight="1" spans="1:15">
      <c r="A148" s="37">
        <v>145</v>
      </c>
      <c r="B148" s="104" t="s">
        <v>206</v>
      </c>
      <c r="C148" s="105" t="s">
        <v>207</v>
      </c>
      <c r="D148" s="9">
        <v>67.9</v>
      </c>
      <c r="E148" s="9">
        <v>0</v>
      </c>
      <c r="F148" s="9">
        <f t="shared" si="12"/>
        <v>67.9</v>
      </c>
      <c r="G148" s="9">
        <f t="shared" si="13"/>
        <v>47.53</v>
      </c>
      <c r="H148" s="9">
        <f>RANK(G148,$G$4:$G$150,)</f>
        <v>145</v>
      </c>
      <c r="I148" s="25"/>
      <c r="J148" s="26"/>
      <c r="K148" s="26"/>
      <c r="L148" s="26"/>
      <c r="M148" s="27"/>
      <c r="N148" s="28"/>
      <c r="O148" s="9"/>
    </row>
    <row r="149" s="36" customFormat="1" ht="48" customHeight="1" spans="1:15">
      <c r="A149" s="37">
        <v>146</v>
      </c>
      <c r="B149" s="14" t="s">
        <v>208</v>
      </c>
      <c r="C149" s="15" t="s">
        <v>209</v>
      </c>
      <c r="D149" s="64">
        <v>67.05</v>
      </c>
      <c r="E149" s="9" t="s">
        <v>356</v>
      </c>
      <c r="F149" s="9">
        <f t="shared" si="12"/>
        <v>67.05</v>
      </c>
      <c r="G149" s="9">
        <f t="shared" si="13"/>
        <v>46.935</v>
      </c>
      <c r="H149" s="9">
        <f>RANK(G149,$G$4:$G$150,)</f>
        <v>146</v>
      </c>
      <c r="I149" s="32"/>
      <c r="J149" s="33"/>
      <c r="K149" s="33"/>
      <c r="L149" s="33"/>
      <c r="M149" s="34"/>
      <c r="N149" s="37"/>
      <c r="O149" s="9"/>
    </row>
    <row r="150" s="36" customFormat="1" ht="48" customHeight="1" spans="1:15">
      <c r="A150" s="37">
        <v>147</v>
      </c>
      <c r="B150" s="10">
        <v>21030055</v>
      </c>
      <c r="C150" s="12" t="s">
        <v>210</v>
      </c>
      <c r="D150" s="9">
        <v>66.24</v>
      </c>
      <c r="E150" s="9">
        <v>0</v>
      </c>
      <c r="F150" s="9">
        <f t="shared" si="12"/>
        <v>66.24</v>
      </c>
      <c r="G150" s="9">
        <f t="shared" si="13"/>
        <v>46.368</v>
      </c>
      <c r="H150" s="9">
        <f>RANK(G150,$G$4:$G$150,)</f>
        <v>147</v>
      </c>
      <c r="I150" s="32"/>
      <c r="J150" s="33"/>
      <c r="K150" s="33"/>
      <c r="L150" s="33"/>
      <c r="M150" s="34"/>
      <c r="N150" s="43"/>
      <c r="O150" s="9"/>
    </row>
    <row r="152" ht="45" customHeight="1" spans="4:7">
      <c r="D152" s="2" t="s">
        <v>211</v>
      </c>
      <c r="G152" s="2" t="s">
        <v>212</v>
      </c>
    </row>
  </sheetData>
  <sortState ref="B3:P150">
    <sortCondition ref="G3:G150" descending="1"/>
  </sortState>
  <mergeCells count="150">
    <mergeCell ref="A1:O1"/>
    <mergeCell ref="A2:D2"/>
    <mergeCell ref="I3:M3"/>
    <mergeCell ref="I4:M4"/>
    <mergeCell ref="I5:M5"/>
    <mergeCell ref="I6:M6"/>
    <mergeCell ref="I7:M7"/>
    <mergeCell ref="I8:M8"/>
    <mergeCell ref="I9:M9"/>
    <mergeCell ref="I10:M10"/>
    <mergeCell ref="I11:M11"/>
    <mergeCell ref="I12:M12"/>
    <mergeCell ref="I13:M13"/>
    <mergeCell ref="I14:M14"/>
    <mergeCell ref="I15:M15"/>
    <mergeCell ref="I16:M16"/>
    <mergeCell ref="I17:M17"/>
    <mergeCell ref="I18:M18"/>
    <mergeCell ref="I19:M19"/>
    <mergeCell ref="I20:M20"/>
    <mergeCell ref="I21:M21"/>
    <mergeCell ref="I22:M22"/>
    <mergeCell ref="I23:M23"/>
    <mergeCell ref="I24:M24"/>
    <mergeCell ref="I25:M25"/>
    <mergeCell ref="I26:M26"/>
    <mergeCell ref="I27:M27"/>
    <mergeCell ref="I28:M28"/>
    <mergeCell ref="I29:M29"/>
    <mergeCell ref="I30:M30"/>
    <mergeCell ref="I31:M31"/>
    <mergeCell ref="I32:M32"/>
    <mergeCell ref="I33:M33"/>
    <mergeCell ref="I34:M34"/>
    <mergeCell ref="I35:M35"/>
    <mergeCell ref="I36:M36"/>
    <mergeCell ref="I37:M37"/>
    <mergeCell ref="I38:M38"/>
    <mergeCell ref="I39:M39"/>
    <mergeCell ref="I40:M40"/>
    <mergeCell ref="I41:M41"/>
    <mergeCell ref="I42:M42"/>
    <mergeCell ref="I43:M43"/>
    <mergeCell ref="I44:M44"/>
    <mergeCell ref="I45:M45"/>
    <mergeCell ref="I46:M46"/>
    <mergeCell ref="I47:M47"/>
    <mergeCell ref="I48:M48"/>
    <mergeCell ref="I49:M49"/>
    <mergeCell ref="I50:M50"/>
    <mergeCell ref="I51:M51"/>
    <mergeCell ref="I52:M52"/>
    <mergeCell ref="I53:M53"/>
    <mergeCell ref="I54:M54"/>
    <mergeCell ref="I55:M55"/>
    <mergeCell ref="I56:M56"/>
    <mergeCell ref="I57:M57"/>
    <mergeCell ref="I58:M58"/>
    <mergeCell ref="I59:M59"/>
    <mergeCell ref="I60:M60"/>
    <mergeCell ref="I61:M61"/>
    <mergeCell ref="I62:M62"/>
    <mergeCell ref="I63:M63"/>
    <mergeCell ref="I64:M64"/>
    <mergeCell ref="I65:M65"/>
    <mergeCell ref="I66:M66"/>
    <mergeCell ref="I67:M67"/>
    <mergeCell ref="I68:M68"/>
    <mergeCell ref="I69:M69"/>
    <mergeCell ref="I70:M70"/>
    <mergeCell ref="I71:M71"/>
    <mergeCell ref="I72:M72"/>
    <mergeCell ref="I73:M73"/>
    <mergeCell ref="I74:M74"/>
    <mergeCell ref="I75:M75"/>
    <mergeCell ref="I76:M76"/>
    <mergeCell ref="I77:M77"/>
    <mergeCell ref="I78:M78"/>
    <mergeCell ref="I79:M79"/>
    <mergeCell ref="I80:M80"/>
    <mergeCell ref="I81:M81"/>
    <mergeCell ref="I82:M82"/>
    <mergeCell ref="I83:M83"/>
    <mergeCell ref="I84:M84"/>
    <mergeCell ref="I85:M85"/>
    <mergeCell ref="I86:M86"/>
    <mergeCell ref="I87:M87"/>
    <mergeCell ref="I88:M88"/>
    <mergeCell ref="I89:M89"/>
    <mergeCell ref="I90:M90"/>
    <mergeCell ref="I91:M91"/>
    <mergeCell ref="I92:M92"/>
    <mergeCell ref="I93:M93"/>
    <mergeCell ref="I94:M94"/>
    <mergeCell ref="I95:M95"/>
    <mergeCell ref="I96:M96"/>
    <mergeCell ref="I97:M97"/>
    <mergeCell ref="I98:M98"/>
    <mergeCell ref="I99:M99"/>
    <mergeCell ref="I100:M100"/>
    <mergeCell ref="I101:M101"/>
    <mergeCell ref="I102:M102"/>
    <mergeCell ref="I103:M103"/>
    <mergeCell ref="I104:M104"/>
    <mergeCell ref="I105:M105"/>
    <mergeCell ref="I106:M106"/>
    <mergeCell ref="I107:M107"/>
    <mergeCell ref="I108:M108"/>
    <mergeCell ref="I109:M109"/>
    <mergeCell ref="I110:M110"/>
    <mergeCell ref="I111:M111"/>
    <mergeCell ref="I112:M112"/>
    <mergeCell ref="I113:M113"/>
    <mergeCell ref="I114:M114"/>
    <mergeCell ref="I115:M115"/>
    <mergeCell ref="I116:M116"/>
    <mergeCell ref="I117:M117"/>
    <mergeCell ref="I118:M118"/>
    <mergeCell ref="I119:M119"/>
    <mergeCell ref="I120:M120"/>
    <mergeCell ref="I121:M121"/>
    <mergeCell ref="I122:M122"/>
    <mergeCell ref="I123:M123"/>
    <mergeCell ref="I124:M124"/>
    <mergeCell ref="I125:M125"/>
    <mergeCell ref="I126:M126"/>
    <mergeCell ref="I127:M127"/>
    <mergeCell ref="I128:M128"/>
    <mergeCell ref="I129:M129"/>
    <mergeCell ref="I130:M130"/>
    <mergeCell ref="I131:M131"/>
    <mergeCell ref="I132:M132"/>
    <mergeCell ref="I133:M133"/>
    <mergeCell ref="I134:M134"/>
    <mergeCell ref="I135:M135"/>
    <mergeCell ref="I136:M136"/>
    <mergeCell ref="I137:M137"/>
    <mergeCell ref="I138:M138"/>
    <mergeCell ref="I139:M139"/>
    <mergeCell ref="I140:M140"/>
    <mergeCell ref="I141:M141"/>
    <mergeCell ref="I142:M142"/>
    <mergeCell ref="I143:M143"/>
    <mergeCell ref="I144:M144"/>
    <mergeCell ref="I145:M145"/>
    <mergeCell ref="I146:M146"/>
    <mergeCell ref="I147:M147"/>
    <mergeCell ref="I148:M148"/>
    <mergeCell ref="I149:M149"/>
    <mergeCell ref="I150:M150"/>
  </mergeCells>
  <pageMargins left="0.75" right="0.75" top="0.511805555555556" bottom="0.511805555555556" header="0.5" footer="0.5"/>
  <pageSetup paperSize="9" scale="74" fitToHeight="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52"/>
  <sheetViews>
    <sheetView topLeftCell="A2" workbookViewId="0">
      <selection activeCell="T5" sqref="T5"/>
    </sheetView>
  </sheetViews>
  <sheetFormatPr defaultColWidth="9" defaultRowHeight="18.75"/>
  <cols>
    <col min="1" max="1" width="6.38333333333333" style="2"/>
    <col min="2" max="2" width="8.75" style="2" customWidth="1"/>
    <col min="3" max="3" width="8.63333333333333" style="2" customWidth="1"/>
    <col min="4" max="4" width="10" style="3" customWidth="1"/>
    <col min="5" max="5" width="16.5" style="3" customWidth="1"/>
    <col min="6" max="6" width="8.38333333333333" style="3" customWidth="1"/>
    <col min="7" max="7" width="7" style="3" customWidth="1"/>
    <col min="8" max="8" width="9.5" style="3" customWidth="1"/>
    <col min="9" max="9" width="9.75" style="3" customWidth="1"/>
    <col min="10" max="10" width="13.8833333333333" style="4" customWidth="1"/>
    <col min="11" max="11" width="11.25" style="4" customWidth="1"/>
    <col min="12" max="12" width="6.38333333333333" style="4" customWidth="1"/>
    <col min="13" max="13" width="11.25" style="4" customWidth="1"/>
    <col min="14" max="14" width="13" style="4" customWidth="1"/>
    <col min="15" max="15" width="11.25" style="2" customWidth="1"/>
    <col min="16" max="16" width="6.38333333333333" style="2" customWidth="1"/>
    <col min="17" max="16384" width="9" style="2"/>
  </cols>
  <sheetData>
    <row r="1" ht="47.1" customHeight="1" spans="1:15">
      <c r="A1" s="5" t="s">
        <v>362</v>
      </c>
      <c r="B1" s="5"/>
      <c r="C1" s="5"/>
      <c r="D1" s="5"/>
      <c r="E1" s="5"/>
      <c r="F1" s="5"/>
      <c r="G1" s="5"/>
      <c r="H1" s="5"/>
      <c r="I1" s="5"/>
      <c r="J1" s="5"/>
      <c r="K1" s="5"/>
      <c r="L1" s="5"/>
      <c r="M1" s="5"/>
      <c r="N1" s="5"/>
      <c r="O1" s="5"/>
    </row>
    <row r="2" spans="1:14">
      <c r="A2" s="6" t="s">
        <v>1</v>
      </c>
      <c r="B2" s="6"/>
      <c r="C2" s="6"/>
      <c r="D2" s="6"/>
      <c r="E2" s="2"/>
      <c r="F2" s="2"/>
      <c r="G2" s="2"/>
      <c r="H2" s="2"/>
      <c r="I2" s="4"/>
      <c r="N2" s="2"/>
    </row>
    <row r="3" s="1" customFormat="1" ht="42" customHeight="1" spans="1:16">
      <c r="A3" s="7" t="s">
        <v>2</v>
      </c>
      <c r="B3" s="7" t="s">
        <v>3</v>
      </c>
      <c r="C3" s="7" t="s">
        <v>4</v>
      </c>
      <c r="D3" s="7" t="s">
        <v>363</v>
      </c>
      <c r="E3" s="7" t="s">
        <v>364</v>
      </c>
      <c r="F3" s="7" t="s">
        <v>216</v>
      </c>
      <c r="G3" s="7" t="s">
        <v>217</v>
      </c>
      <c r="H3" s="8" t="s">
        <v>365</v>
      </c>
      <c r="I3" s="8" t="s">
        <v>366</v>
      </c>
      <c r="J3" s="22" t="s">
        <v>220</v>
      </c>
      <c r="K3" s="23"/>
      <c r="L3" s="23"/>
      <c r="M3" s="23"/>
      <c r="N3" s="24"/>
      <c r="O3" s="7" t="s">
        <v>16</v>
      </c>
      <c r="P3" s="7" t="s">
        <v>17</v>
      </c>
    </row>
    <row r="4" ht="60" customHeight="1" spans="1:16">
      <c r="A4" s="9">
        <v>1</v>
      </c>
      <c r="B4" s="104" t="s">
        <v>29</v>
      </c>
      <c r="C4" s="11" t="s">
        <v>30</v>
      </c>
      <c r="D4" s="9">
        <v>50</v>
      </c>
      <c r="E4" s="9">
        <v>40</v>
      </c>
      <c r="F4" s="9">
        <v>0</v>
      </c>
      <c r="G4" s="9">
        <f t="shared" ref="G4:G67" si="0">SUM(D4:F4)</f>
        <v>90</v>
      </c>
      <c r="H4" s="9">
        <f t="shared" ref="H4:H67" si="1">G4*0.1</f>
        <v>9</v>
      </c>
      <c r="I4" s="9">
        <f>RANK(H4,$H$4:$H$150,)</f>
        <v>1</v>
      </c>
      <c r="J4" s="25" t="s">
        <v>367</v>
      </c>
      <c r="K4" s="26"/>
      <c r="L4" s="26"/>
      <c r="M4" s="26"/>
      <c r="N4" s="27"/>
      <c r="O4" s="28"/>
      <c r="P4" s="28"/>
    </row>
    <row r="5" s="2" customFormat="1" ht="122" customHeight="1" spans="1:16">
      <c r="A5" s="9">
        <v>2</v>
      </c>
      <c r="B5" s="10">
        <v>21030047</v>
      </c>
      <c r="C5" s="12" t="s">
        <v>20</v>
      </c>
      <c r="D5" s="13">
        <v>50</v>
      </c>
      <c r="E5" s="9">
        <v>27</v>
      </c>
      <c r="F5" s="13">
        <v>0</v>
      </c>
      <c r="G5" s="9">
        <f t="shared" si="0"/>
        <v>77</v>
      </c>
      <c r="H5" s="9">
        <f t="shared" si="1"/>
        <v>7.7</v>
      </c>
      <c r="I5" s="9">
        <f>RANK(H5,$H$4:$H$150,)</f>
        <v>2</v>
      </c>
      <c r="J5" s="29" t="s">
        <v>368</v>
      </c>
      <c r="K5" s="30"/>
      <c r="L5" s="30"/>
      <c r="M5" s="30"/>
      <c r="N5" s="31"/>
      <c r="O5" s="28"/>
      <c r="P5" s="28"/>
    </row>
    <row r="6" s="2" customFormat="1" ht="103" customHeight="1" spans="1:18">
      <c r="A6" s="9">
        <v>3</v>
      </c>
      <c r="B6" s="14">
        <v>21030004</v>
      </c>
      <c r="C6" s="15" t="s">
        <v>26</v>
      </c>
      <c r="D6" s="9">
        <v>50</v>
      </c>
      <c r="E6" s="9">
        <v>23</v>
      </c>
      <c r="F6" s="9">
        <v>0</v>
      </c>
      <c r="G6" s="9">
        <f t="shared" si="0"/>
        <v>73</v>
      </c>
      <c r="H6" s="9">
        <f t="shared" si="1"/>
        <v>7.3</v>
      </c>
      <c r="I6" s="9">
        <f>RANK(H6,$H$4:$H$150,)</f>
        <v>3</v>
      </c>
      <c r="J6" s="29" t="s">
        <v>369</v>
      </c>
      <c r="K6" s="30"/>
      <c r="L6" s="30"/>
      <c r="M6" s="30"/>
      <c r="N6" s="31"/>
      <c r="O6" s="28"/>
      <c r="P6" s="28"/>
      <c r="R6" s="2" t="s">
        <v>370</v>
      </c>
    </row>
    <row r="7" s="2" customFormat="1" ht="74" customHeight="1" spans="1:16">
      <c r="A7" s="9">
        <v>4</v>
      </c>
      <c r="B7" s="104" t="s">
        <v>42</v>
      </c>
      <c r="C7" s="105" t="s">
        <v>43</v>
      </c>
      <c r="D7" s="9">
        <v>50</v>
      </c>
      <c r="E7" s="9">
        <v>23</v>
      </c>
      <c r="F7" s="9">
        <v>0</v>
      </c>
      <c r="G7" s="9">
        <f t="shared" si="0"/>
        <v>73</v>
      </c>
      <c r="H7" s="9">
        <f t="shared" si="1"/>
        <v>7.3</v>
      </c>
      <c r="I7" s="9">
        <f>RANK(H7,$H$4:$H$150,)</f>
        <v>3</v>
      </c>
      <c r="J7" s="29" t="s">
        <v>371</v>
      </c>
      <c r="K7" s="30"/>
      <c r="L7" s="30"/>
      <c r="M7" s="30"/>
      <c r="N7" s="31"/>
      <c r="O7" s="28"/>
      <c r="P7" s="28"/>
    </row>
    <row r="8" ht="120" customHeight="1" spans="1:16">
      <c r="A8" s="9">
        <v>5</v>
      </c>
      <c r="B8" s="14">
        <v>21030027</v>
      </c>
      <c r="C8" s="16" t="s">
        <v>24</v>
      </c>
      <c r="D8" s="9">
        <v>50</v>
      </c>
      <c r="E8" s="9">
        <v>21</v>
      </c>
      <c r="F8" s="9">
        <v>0</v>
      </c>
      <c r="G8" s="9">
        <f t="shared" si="0"/>
        <v>71</v>
      </c>
      <c r="H8" s="9">
        <f t="shared" si="1"/>
        <v>7.1</v>
      </c>
      <c r="I8" s="9">
        <f>RANK(H8,$H$4:$H$150,)</f>
        <v>5</v>
      </c>
      <c r="J8" s="29" t="s">
        <v>372</v>
      </c>
      <c r="K8" s="30"/>
      <c r="L8" s="30"/>
      <c r="M8" s="30"/>
      <c r="N8" s="31"/>
      <c r="O8" s="28"/>
      <c r="P8" s="28"/>
    </row>
    <row r="9" s="2" customFormat="1" ht="75" customHeight="1" spans="1:16">
      <c r="A9" s="9">
        <v>6</v>
      </c>
      <c r="B9" s="14">
        <v>21030080</v>
      </c>
      <c r="C9" s="16" t="s">
        <v>87</v>
      </c>
      <c r="D9" s="9">
        <v>50</v>
      </c>
      <c r="E9" s="9">
        <v>21</v>
      </c>
      <c r="F9" s="9">
        <v>0</v>
      </c>
      <c r="G9" s="9">
        <f t="shared" si="0"/>
        <v>71</v>
      </c>
      <c r="H9" s="9">
        <f t="shared" si="1"/>
        <v>7.1</v>
      </c>
      <c r="I9" s="9">
        <f>RANK(H9,$H$4:$H$150,)</f>
        <v>5</v>
      </c>
      <c r="J9" s="32" t="s">
        <v>373</v>
      </c>
      <c r="K9" s="33"/>
      <c r="L9" s="33"/>
      <c r="M9" s="33"/>
      <c r="N9" s="34"/>
      <c r="O9" s="9"/>
      <c r="P9" s="9"/>
    </row>
    <row r="10" s="2" customFormat="1" ht="79" customHeight="1" spans="1:16">
      <c r="A10" s="9">
        <v>7</v>
      </c>
      <c r="B10" s="14" t="s">
        <v>22</v>
      </c>
      <c r="C10" s="16" t="s">
        <v>23</v>
      </c>
      <c r="D10" s="9">
        <v>50</v>
      </c>
      <c r="E10" s="9">
        <v>20</v>
      </c>
      <c r="F10" s="9">
        <v>0</v>
      </c>
      <c r="G10" s="9">
        <f t="shared" si="0"/>
        <v>70</v>
      </c>
      <c r="H10" s="9">
        <f t="shared" si="1"/>
        <v>7</v>
      </c>
      <c r="I10" s="9">
        <f>RANK(H10,$H$4:$H$150,)</f>
        <v>7</v>
      </c>
      <c r="J10" s="29" t="s">
        <v>374</v>
      </c>
      <c r="K10" s="30"/>
      <c r="L10" s="30"/>
      <c r="M10" s="30"/>
      <c r="N10" s="31"/>
      <c r="O10" s="28"/>
      <c r="P10" s="28"/>
    </row>
    <row r="11" ht="53" customHeight="1" spans="1:16">
      <c r="A11" s="9">
        <v>8</v>
      </c>
      <c r="B11" s="14">
        <v>21030002</v>
      </c>
      <c r="C11" s="17" t="s">
        <v>67</v>
      </c>
      <c r="D11" s="9">
        <v>50</v>
      </c>
      <c r="E11" s="9">
        <v>19</v>
      </c>
      <c r="F11" s="9">
        <v>0</v>
      </c>
      <c r="G11" s="9">
        <f t="shared" si="0"/>
        <v>69</v>
      </c>
      <c r="H11" s="9">
        <f t="shared" si="1"/>
        <v>6.9</v>
      </c>
      <c r="I11" s="9">
        <f>RANK(H11,$H$4:$H$150,)</f>
        <v>8</v>
      </c>
      <c r="J11" s="29" t="s">
        <v>375</v>
      </c>
      <c r="K11" s="30"/>
      <c r="L11" s="30"/>
      <c r="M11" s="30"/>
      <c r="N11" s="31"/>
      <c r="O11" s="28"/>
      <c r="P11" s="28"/>
    </row>
    <row r="12" s="2" customFormat="1" ht="96" customHeight="1" spans="1:16">
      <c r="A12" s="9">
        <v>9</v>
      </c>
      <c r="B12" s="14">
        <v>21030051</v>
      </c>
      <c r="C12" s="15" t="s">
        <v>74</v>
      </c>
      <c r="D12" s="9">
        <v>50</v>
      </c>
      <c r="E12" s="9">
        <v>19</v>
      </c>
      <c r="F12" s="9">
        <v>0</v>
      </c>
      <c r="G12" s="9">
        <f t="shared" si="0"/>
        <v>69</v>
      </c>
      <c r="H12" s="9">
        <f t="shared" si="1"/>
        <v>6.9</v>
      </c>
      <c r="I12" s="9">
        <f>RANK(H12,$H$4:$H$150,)</f>
        <v>8</v>
      </c>
      <c r="J12" s="29" t="s">
        <v>376</v>
      </c>
      <c r="K12" s="30"/>
      <c r="L12" s="30"/>
      <c r="M12" s="30"/>
      <c r="N12" s="31"/>
      <c r="O12" s="28"/>
      <c r="P12" s="28"/>
    </row>
    <row r="13" s="2" customFormat="1" ht="65" customHeight="1" spans="1:16">
      <c r="A13" s="9">
        <v>10</v>
      </c>
      <c r="B13" s="14">
        <v>21030100</v>
      </c>
      <c r="C13" s="15" t="s">
        <v>88</v>
      </c>
      <c r="D13" s="9">
        <v>50</v>
      </c>
      <c r="E13" s="9">
        <v>19</v>
      </c>
      <c r="F13" s="9">
        <v>0</v>
      </c>
      <c r="G13" s="9">
        <f t="shared" si="0"/>
        <v>69</v>
      </c>
      <c r="H13" s="9">
        <f t="shared" si="1"/>
        <v>6.9</v>
      </c>
      <c r="I13" s="9">
        <f>RANK(H13,$H$4:$H$150,)</f>
        <v>8</v>
      </c>
      <c r="J13" s="32" t="s">
        <v>377</v>
      </c>
      <c r="K13" s="33"/>
      <c r="L13" s="33"/>
      <c r="M13" s="33"/>
      <c r="N13" s="34"/>
      <c r="O13" s="9"/>
      <c r="P13" s="9"/>
    </row>
    <row r="14" s="2" customFormat="1" ht="46" customHeight="1" spans="1:16">
      <c r="A14" s="9">
        <v>11</v>
      </c>
      <c r="B14" s="104" t="s">
        <v>36</v>
      </c>
      <c r="C14" s="105" t="s">
        <v>37</v>
      </c>
      <c r="D14" s="9">
        <v>50</v>
      </c>
      <c r="E14" s="9">
        <v>16</v>
      </c>
      <c r="F14" s="9">
        <v>0</v>
      </c>
      <c r="G14" s="9">
        <f t="shared" si="0"/>
        <v>66</v>
      </c>
      <c r="H14" s="9">
        <f t="shared" si="1"/>
        <v>6.6</v>
      </c>
      <c r="I14" s="9">
        <f>RANK(H14,$H$4:$H$150,)</f>
        <v>11</v>
      </c>
      <c r="J14" s="25" t="s">
        <v>378</v>
      </c>
      <c r="K14" s="26"/>
      <c r="L14" s="26"/>
      <c r="M14" s="26"/>
      <c r="N14" s="27"/>
      <c r="O14" s="28"/>
      <c r="P14" s="28"/>
    </row>
    <row r="15" ht="63" customHeight="1" spans="1:16">
      <c r="A15" s="9">
        <v>12</v>
      </c>
      <c r="B15" s="10">
        <v>21030072</v>
      </c>
      <c r="C15" s="11" t="s">
        <v>102</v>
      </c>
      <c r="D15" s="13">
        <v>50</v>
      </c>
      <c r="E15" s="9">
        <v>16</v>
      </c>
      <c r="F15" s="13">
        <v>0</v>
      </c>
      <c r="G15" s="9">
        <f t="shared" si="0"/>
        <v>66</v>
      </c>
      <c r="H15" s="9">
        <f t="shared" si="1"/>
        <v>6.6</v>
      </c>
      <c r="I15" s="9">
        <f>RANK(H15,$H$4:$H$150,)</f>
        <v>11</v>
      </c>
      <c r="J15" s="25" t="s">
        <v>379</v>
      </c>
      <c r="K15" s="26"/>
      <c r="L15" s="26"/>
      <c r="M15" s="26"/>
      <c r="N15" s="27"/>
      <c r="O15" s="28"/>
      <c r="P15" s="28"/>
    </row>
    <row r="16" s="2" customFormat="1" ht="60" customHeight="1" spans="1:16">
      <c r="A16" s="9">
        <v>13</v>
      </c>
      <c r="B16" s="104" t="s">
        <v>91</v>
      </c>
      <c r="C16" s="105" t="s">
        <v>92</v>
      </c>
      <c r="D16" s="9">
        <v>50</v>
      </c>
      <c r="E16" s="9">
        <v>15</v>
      </c>
      <c r="F16" s="9">
        <v>0</v>
      </c>
      <c r="G16" s="9">
        <f t="shared" si="0"/>
        <v>65</v>
      </c>
      <c r="H16" s="9">
        <f t="shared" si="1"/>
        <v>6.5</v>
      </c>
      <c r="I16" s="9">
        <f>RANK(H16,$H$4:$H$150,)</f>
        <v>13</v>
      </c>
      <c r="J16" s="29" t="s">
        <v>380</v>
      </c>
      <c r="K16" s="30"/>
      <c r="L16" s="30"/>
      <c r="M16" s="30"/>
      <c r="N16" s="31"/>
      <c r="O16" s="28"/>
      <c r="P16" s="28"/>
    </row>
    <row r="17" ht="42" customHeight="1" spans="1:16">
      <c r="A17" s="9">
        <v>14</v>
      </c>
      <c r="B17" s="14">
        <v>21030009</v>
      </c>
      <c r="C17" s="15" t="s">
        <v>25</v>
      </c>
      <c r="D17" s="9">
        <v>50</v>
      </c>
      <c r="E17" s="9">
        <v>14</v>
      </c>
      <c r="F17" s="9">
        <v>0</v>
      </c>
      <c r="G17" s="9">
        <f t="shared" si="0"/>
        <v>64</v>
      </c>
      <c r="H17" s="9">
        <f t="shared" si="1"/>
        <v>6.4</v>
      </c>
      <c r="I17" s="9">
        <f>RANK(H17,$H$4:$H$150,)</f>
        <v>14</v>
      </c>
      <c r="J17" s="32" t="s">
        <v>381</v>
      </c>
      <c r="K17" s="33"/>
      <c r="L17" s="33"/>
      <c r="M17" s="33"/>
      <c r="N17" s="34"/>
      <c r="O17" s="9"/>
      <c r="P17" s="9"/>
    </row>
    <row r="18" s="2" customFormat="1" ht="91" customHeight="1" spans="1:16">
      <c r="A18" s="9">
        <v>15</v>
      </c>
      <c r="B18" s="104" t="s">
        <v>51</v>
      </c>
      <c r="C18" s="105" t="s">
        <v>52</v>
      </c>
      <c r="D18" s="9">
        <v>50</v>
      </c>
      <c r="E18" s="9">
        <v>13</v>
      </c>
      <c r="F18" s="9">
        <v>0</v>
      </c>
      <c r="G18" s="9">
        <f t="shared" si="0"/>
        <v>63</v>
      </c>
      <c r="H18" s="9">
        <f t="shared" si="1"/>
        <v>6.3</v>
      </c>
      <c r="I18" s="9">
        <f>RANK(H18,$H$4:$H$150,)</f>
        <v>15</v>
      </c>
      <c r="J18" s="29" t="s">
        <v>382</v>
      </c>
      <c r="K18" s="30"/>
      <c r="L18" s="30"/>
      <c r="M18" s="30"/>
      <c r="N18" s="31"/>
      <c r="O18" s="28"/>
      <c r="P18" s="28"/>
    </row>
    <row r="19" ht="51" customHeight="1" spans="1:16">
      <c r="A19" s="9">
        <v>16</v>
      </c>
      <c r="B19" s="14">
        <v>21030052</v>
      </c>
      <c r="C19" s="15" t="s">
        <v>68</v>
      </c>
      <c r="D19" s="9">
        <v>50</v>
      </c>
      <c r="E19" s="9">
        <v>13</v>
      </c>
      <c r="F19" s="9">
        <v>0</v>
      </c>
      <c r="G19" s="9">
        <f t="shared" si="0"/>
        <v>63</v>
      </c>
      <c r="H19" s="9">
        <f t="shared" si="1"/>
        <v>6.3</v>
      </c>
      <c r="I19" s="9">
        <f>RANK(H19,$H$4:$H$150,)</f>
        <v>15</v>
      </c>
      <c r="J19" s="29" t="s">
        <v>383</v>
      </c>
      <c r="K19" s="30"/>
      <c r="L19" s="30"/>
      <c r="M19" s="30"/>
      <c r="N19" s="31"/>
      <c r="O19" s="28"/>
      <c r="P19" s="28"/>
    </row>
    <row r="20" ht="91" customHeight="1" spans="1:16">
      <c r="A20" s="9">
        <v>17</v>
      </c>
      <c r="B20" s="14">
        <v>21030034</v>
      </c>
      <c r="C20" s="18" t="s">
        <v>73</v>
      </c>
      <c r="D20" s="9">
        <v>50</v>
      </c>
      <c r="E20" s="9">
        <v>13</v>
      </c>
      <c r="F20" s="9">
        <v>0</v>
      </c>
      <c r="G20" s="9">
        <f t="shared" si="0"/>
        <v>63</v>
      </c>
      <c r="H20" s="9">
        <f t="shared" si="1"/>
        <v>6.3</v>
      </c>
      <c r="I20" s="9">
        <f>RANK(H20,$H$4:$H$150,)</f>
        <v>15</v>
      </c>
      <c r="J20" s="29" t="s">
        <v>384</v>
      </c>
      <c r="K20" s="30"/>
      <c r="L20" s="30"/>
      <c r="M20" s="30"/>
      <c r="N20" s="31"/>
      <c r="O20" s="28"/>
      <c r="P20" s="28"/>
    </row>
    <row r="21" ht="42" customHeight="1" spans="1:16">
      <c r="A21" s="9">
        <v>18</v>
      </c>
      <c r="B21" s="14">
        <v>21030121</v>
      </c>
      <c r="C21" s="15" t="s">
        <v>100</v>
      </c>
      <c r="D21" s="9">
        <v>50</v>
      </c>
      <c r="E21" s="9">
        <v>13</v>
      </c>
      <c r="F21" s="9">
        <v>0</v>
      </c>
      <c r="G21" s="9">
        <f t="shared" si="0"/>
        <v>63</v>
      </c>
      <c r="H21" s="9">
        <f t="shared" si="1"/>
        <v>6.3</v>
      </c>
      <c r="I21" s="9">
        <f>RANK(H21,$H$4:$H$150,)</f>
        <v>15</v>
      </c>
      <c r="J21" s="32" t="s">
        <v>385</v>
      </c>
      <c r="K21" s="33"/>
      <c r="L21" s="33"/>
      <c r="M21" s="33"/>
      <c r="N21" s="34"/>
      <c r="O21" s="9"/>
      <c r="P21" s="9"/>
    </row>
    <row r="22" s="2" customFormat="1" ht="82" customHeight="1" spans="1:16">
      <c r="A22" s="9">
        <v>19</v>
      </c>
      <c r="B22" s="104" t="s">
        <v>32</v>
      </c>
      <c r="C22" s="105" t="s">
        <v>33</v>
      </c>
      <c r="D22" s="9">
        <v>50</v>
      </c>
      <c r="E22" s="9">
        <v>12</v>
      </c>
      <c r="F22" s="9">
        <v>0</v>
      </c>
      <c r="G22" s="9">
        <f t="shared" si="0"/>
        <v>62</v>
      </c>
      <c r="H22" s="9">
        <f t="shared" si="1"/>
        <v>6.2</v>
      </c>
      <c r="I22" s="9">
        <f>RANK(H22,$H$4:$H$150,)</f>
        <v>19</v>
      </c>
      <c r="J22" s="29" t="s">
        <v>386</v>
      </c>
      <c r="K22" s="30"/>
      <c r="L22" s="30"/>
      <c r="M22" s="30"/>
      <c r="N22" s="31"/>
      <c r="O22" s="28"/>
      <c r="P22" s="28"/>
    </row>
    <row r="23" ht="71" customHeight="1" spans="1:16">
      <c r="A23" s="9">
        <v>20</v>
      </c>
      <c r="B23" s="14">
        <v>21030096</v>
      </c>
      <c r="C23" s="15" t="s">
        <v>56</v>
      </c>
      <c r="D23" s="9">
        <v>50</v>
      </c>
      <c r="E23" s="9">
        <v>12</v>
      </c>
      <c r="F23" s="9">
        <v>0</v>
      </c>
      <c r="G23" s="9">
        <f t="shared" si="0"/>
        <v>62</v>
      </c>
      <c r="H23" s="9">
        <f t="shared" si="1"/>
        <v>6.2</v>
      </c>
      <c r="I23" s="9">
        <f>RANK(H23,$H$4:$H$150,)</f>
        <v>19</v>
      </c>
      <c r="J23" s="32" t="s">
        <v>387</v>
      </c>
      <c r="K23" s="33"/>
      <c r="L23" s="33"/>
      <c r="M23" s="33"/>
      <c r="N23" s="34"/>
      <c r="O23" s="9"/>
      <c r="P23" s="9"/>
    </row>
    <row r="24" ht="45" customHeight="1" spans="1:16">
      <c r="A24" s="9">
        <v>21</v>
      </c>
      <c r="B24" s="14" t="s">
        <v>77</v>
      </c>
      <c r="C24" s="15" t="s">
        <v>78</v>
      </c>
      <c r="D24" s="9">
        <v>50</v>
      </c>
      <c r="E24" s="9">
        <v>12</v>
      </c>
      <c r="F24" s="9">
        <v>0</v>
      </c>
      <c r="G24" s="9">
        <f t="shared" si="0"/>
        <v>62</v>
      </c>
      <c r="H24" s="9">
        <f t="shared" si="1"/>
        <v>6.2</v>
      </c>
      <c r="I24" s="9">
        <f>RANK(H24,$H$4:$H$150,)</f>
        <v>19</v>
      </c>
      <c r="J24" s="29" t="s">
        <v>388</v>
      </c>
      <c r="K24" s="30"/>
      <c r="L24" s="30"/>
      <c r="M24" s="30"/>
      <c r="N24" s="31"/>
      <c r="O24" s="28"/>
      <c r="P24" s="28"/>
    </row>
    <row r="25" ht="83" customHeight="1" spans="1:16">
      <c r="A25" s="9">
        <v>22</v>
      </c>
      <c r="B25" s="104" t="s">
        <v>173</v>
      </c>
      <c r="C25" s="105" t="s">
        <v>174</v>
      </c>
      <c r="D25" s="9">
        <v>50</v>
      </c>
      <c r="E25" s="9">
        <v>12</v>
      </c>
      <c r="F25" s="9">
        <v>0</v>
      </c>
      <c r="G25" s="9">
        <f t="shared" si="0"/>
        <v>62</v>
      </c>
      <c r="H25" s="9">
        <f t="shared" si="1"/>
        <v>6.2</v>
      </c>
      <c r="I25" s="9">
        <f>RANK(H25,$H$4:$H$150,)</f>
        <v>19</v>
      </c>
      <c r="J25" s="29" t="s">
        <v>389</v>
      </c>
      <c r="K25" s="30"/>
      <c r="L25" s="30"/>
      <c r="M25" s="30"/>
      <c r="N25" s="31"/>
      <c r="O25" s="28"/>
      <c r="P25" s="28"/>
    </row>
    <row r="26" ht="83" customHeight="1" spans="1:16">
      <c r="A26" s="9">
        <v>23</v>
      </c>
      <c r="B26" s="104" t="s">
        <v>62</v>
      </c>
      <c r="C26" s="105" t="s">
        <v>63</v>
      </c>
      <c r="D26" s="9">
        <v>50</v>
      </c>
      <c r="E26" s="9">
        <v>11</v>
      </c>
      <c r="F26" s="9">
        <v>0</v>
      </c>
      <c r="G26" s="9">
        <f t="shared" si="0"/>
        <v>61</v>
      </c>
      <c r="H26" s="9">
        <f t="shared" si="1"/>
        <v>6.1</v>
      </c>
      <c r="I26" s="9">
        <f>RANK(H26,$H$4:$H$150,)</f>
        <v>23</v>
      </c>
      <c r="J26" s="25" t="s">
        <v>390</v>
      </c>
      <c r="K26" s="26"/>
      <c r="L26" s="26"/>
      <c r="M26" s="26"/>
      <c r="N26" s="27"/>
      <c r="O26" s="28"/>
      <c r="P26" s="28"/>
    </row>
    <row r="27" s="2" customFormat="1" ht="68" customHeight="1" spans="1:16">
      <c r="A27" s="9">
        <v>24</v>
      </c>
      <c r="B27" s="10">
        <v>21030065</v>
      </c>
      <c r="C27" s="11" t="s">
        <v>64</v>
      </c>
      <c r="D27" s="13">
        <v>50</v>
      </c>
      <c r="E27" s="9">
        <v>11</v>
      </c>
      <c r="F27" s="13">
        <v>0</v>
      </c>
      <c r="G27" s="9">
        <f t="shared" si="0"/>
        <v>61</v>
      </c>
      <c r="H27" s="9">
        <f t="shared" si="1"/>
        <v>6.1</v>
      </c>
      <c r="I27" s="9">
        <f>RANK(H27,$H$4:$H$150,)</f>
        <v>23</v>
      </c>
      <c r="J27" s="25" t="s">
        <v>391</v>
      </c>
      <c r="K27" s="26"/>
      <c r="L27" s="26"/>
      <c r="M27" s="26"/>
      <c r="N27" s="27"/>
      <c r="O27" s="28"/>
      <c r="P27" s="28"/>
    </row>
    <row r="28" ht="75" customHeight="1" spans="1:16">
      <c r="A28" s="9">
        <v>25</v>
      </c>
      <c r="B28" s="14">
        <v>21030028</v>
      </c>
      <c r="C28" s="14" t="s">
        <v>79</v>
      </c>
      <c r="D28" s="9">
        <v>50</v>
      </c>
      <c r="E28" s="9">
        <v>11</v>
      </c>
      <c r="F28" s="9">
        <v>0</v>
      </c>
      <c r="G28" s="9">
        <f t="shared" si="0"/>
        <v>61</v>
      </c>
      <c r="H28" s="9">
        <f t="shared" si="1"/>
        <v>6.1</v>
      </c>
      <c r="I28" s="9">
        <f>RANK(H28,$H$4:$H$150,)</f>
        <v>23</v>
      </c>
      <c r="J28" s="29" t="s">
        <v>392</v>
      </c>
      <c r="K28" s="30"/>
      <c r="L28" s="30"/>
      <c r="M28" s="30"/>
      <c r="N28" s="31"/>
      <c r="O28" s="28"/>
      <c r="P28" s="28"/>
    </row>
    <row r="29" ht="59" customHeight="1" spans="1:16">
      <c r="A29" s="9">
        <v>26</v>
      </c>
      <c r="B29" s="104" t="s">
        <v>85</v>
      </c>
      <c r="C29" s="105" t="s">
        <v>86</v>
      </c>
      <c r="D29" s="9">
        <v>50</v>
      </c>
      <c r="E29" s="9">
        <v>11</v>
      </c>
      <c r="F29" s="9">
        <v>0</v>
      </c>
      <c r="G29" s="9">
        <f t="shared" si="0"/>
        <v>61</v>
      </c>
      <c r="H29" s="9">
        <f t="shared" si="1"/>
        <v>6.1</v>
      </c>
      <c r="I29" s="9">
        <f>RANK(H29,$H$4:$H$150,)</f>
        <v>23</v>
      </c>
      <c r="J29" s="29" t="s">
        <v>393</v>
      </c>
      <c r="K29" s="30"/>
      <c r="L29" s="30"/>
      <c r="M29" s="30"/>
      <c r="N29" s="31"/>
      <c r="O29" s="28"/>
      <c r="P29" s="28"/>
    </row>
    <row r="30" ht="81" customHeight="1" spans="1:16">
      <c r="A30" s="9">
        <v>27</v>
      </c>
      <c r="B30" s="14">
        <v>21030039</v>
      </c>
      <c r="C30" s="15" t="s">
        <v>108</v>
      </c>
      <c r="D30" s="9">
        <v>50</v>
      </c>
      <c r="E30" s="9">
        <v>11</v>
      </c>
      <c r="F30" s="9">
        <v>0</v>
      </c>
      <c r="G30" s="9">
        <f t="shared" si="0"/>
        <v>61</v>
      </c>
      <c r="H30" s="9">
        <f t="shared" si="1"/>
        <v>6.1</v>
      </c>
      <c r="I30" s="9">
        <f>RANK(H30,$H$4:$H$150,)</f>
        <v>23</v>
      </c>
      <c r="J30" s="29" t="s">
        <v>394</v>
      </c>
      <c r="K30" s="30"/>
      <c r="L30" s="30"/>
      <c r="M30" s="30"/>
      <c r="N30" s="31"/>
      <c r="O30" s="28"/>
      <c r="P30" s="28"/>
    </row>
    <row r="31" s="2" customFormat="1" ht="52" customHeight="1" spans="1:16">
      <c r="A31" s="9">
        <v>28</v>
      </c>
      <c r="B31" s="19">
        <v>21030033</v>
      </c>
      <c r="C31" s="20" t="s">
        <v>118</v>
      </c>
      <c r="D31" s="9">
        <v>50</v>
      </c>
      <c r="E31" s="9">
        <v>11</v>
      </c>
      <c r="F31" s="9">
        <v>0</v>
      </c>
      <c r="G31" s="9">
        <f t="shared" si="0"/>
        <v>61</v>
      </c>
      <c r="H31" s="9">
        <f t="shared" si="1"/>
        <v>6.1</v>
      </c>
      <c r="I31" s="9">
        <f>RANK(H31,$H$4:$H$150,)</f>
        <v>23</v>
      </c>
      <c r="J31" s="29" t="s">
        <v>395</v>
      </c>
      <c r="K31" s="30"/>
      <c r="L31" s="30"/>
      <c r="M31" s="30"/>
      <c r="N31" s="31"/>
      <c r="O31" s="28"/>
      <c r="P31" s="28"/>
    </row>
    <row r="32" s="2" customFormat="1" ht="64" customHeight="1" spans="1:16">
      <c r="A32" s="9">
        <v>29</v>
      </c>
      <c r="B32" s="10">
        <v>21030005</v>
      </c>
      <c r="C32" s="11" t="s">
        <v>57</v>
      </c>
      <c r="D32" s="13">
        <v>50</v>
      </c>
      <c r="E32" s="9">
        <v>10</v>
      </c>
      <c r="F32" s="13">
        <v>0</v>
      </c>
      <c r="G32" s="9">
        <f t="shared" si="0"/>
        <v>60</v>
      </c>
      <c r="H32" s="9">
        <f t="shared" si="1"/>
        <v>6</v>
      </c>
      <c r="I32" s="9">
        <f>RANK(H32,$H$4:$H$150,)</f>
        <v>29</v>
      </c>
      <c r="J32" s="25" t="s">
        <v>396</v>
      </c>
      <c r="K32" s="26"/>
      <c r="L32" s="26"/>
      <c r="M32" s="26"/>
      <c r="N32" s="27"/>
      <c r="O32" s="28"/>
      <c r="P32" s="28"/>
    </row>
    <row r="33" s="2" customFormat="1" ht="42" customHeight="1" spans="1:16">
      <c r="A33" s="9">
        <v>30</v>
      </c>
      <c r="B33" s="10">
        <v>21015078</v>
      </c>
      <c r="C33" s="11" t="s">
        <v>94</v>
      </c>
      <c r="D33" s="13">
        <v>50</v>
      </c>
      <c r="E33" s="9">
        <v>10</v>
      </c>
      <c r="F33" s="13">
        <v>0</v>
      </c>
      <c r="G33" s="9">
        <f t="shared" si="0"/>
        <v>60</v>
      </c>
      <c r="H33" s="9">
        <f t="shared" si="1"/>
        <v>6</v>
      </c>
      <c r="I33" s="9">
        <f>RANK(H33,$H$4:$H$150,)</f>
        <v>29</v>
      </c>
      <c r="J33" s="25" t="s">
        <v>397</v>
      </c>
      <c r="K33" s="26"/>
      <c r="L33" s="26"/>
      <c r="M33" s="26"/>
      <c r="N33" s="27"/>
      <c r="O33" s="28"/>
      <c r="P33" s="28"/>
    </row>
    <row r="34" ht="42" customHeight="1" spans="1:16">
      <c r="A34" s="9">
        <v>31</v>
      </c>
      <c r="B34" s="104" t="s">
        <v>49</v>
      </c>
      <c r="C34" s="105" t="s">
        <v>50</v>
      </c>
      <c r="D34" s="9">
        <v>50</v>
      </c>
      <c r="E34" s="9">
        <v>9</v>
      </c>
      <c r="F34" s="9">
        <v>0</v>
      </c>
      <c r="G34" s="9">
        <f t="shared" si="0"/>
        <v>59</v>
      </c>
      <c r="H34" s="9">
        <f t="shared" si="1"/>
        <v>5.9</v>
      </c>
      <c r="I34" s="9">
        <f>RANK(H34,$H$4:$H$150,)</f>
        <v>31</v>
      </c>
      <c r="J34" s="29" t="s">
        <v>398</v>
      </c>
      <c r="K34" s="30"/>
      <c r="L34" s="30"/>
      <c r="M34" s="30"/>
      <c r="N34" s="31"/>
      <c r="O34" s="28"/>
      <c r="P34" s="28"/>
    </row>
    <row r="35" s="2" customFormat="1" ht="65" customHeight="1" spans="1:16">
      <c r="A35" s="9">
        <v>32</v>
      </c>
      <c r="B35" s="14">
        <v>21030006</v>
      </c>
      <c r="C35" s="15" t="s">
        <v>58</v>
      </c>
      <c r="D35" s="9">
        <v>50</v>
      </c>
      <c r="E35" s="9">
        <v>9</v>
      </c>
      <c r="F35" s="9">
        <v>0</v>
      </c>
      <c r="G35" s="9">
        <f t="shared" si="0"/>
        <v>59</v>
      </c>
      <c r="H35" s="9">
        <f t="shared" si="1"/>
        <v>5.9</v>
      </c>
      <c r="I35" s="9">
        <f>RANK(H35,$H$4:$H$150,)</f>
        <v>31</v>
      </c>
      <c r="J35" s="32" t="s">
        <v>399</v>
      </c>
      <c r="K35" s="33"/>
      <c r="L35" s="33"/>
      <c r="M35" s="33"/>
      <c r="N35" s="34"/>
      <c r="O35" s="9"/>
      <c r="P35" s="9"/>
    </row>
    <row r="36" s="2" customFormat="1" ht="42" customHeight="1" spans="1:16">
      <c r="A36" s="9">
        <v>33</v>
      </c>
      <c r="B36" s="104" t="s">
        <v>59</v>
      </c>
      <c r="C36" s="106" t="s">
        <v>60</v>
      </c>
      <c r="D36" s="9">
        <v>50</v>
      </c>
      <c r="E36" s="9">
        <v>9</v>
      </c>
      <c r="F36" s="9">
        <v>0</v>
      </c>
      <c r="G36" s="9">
        <f t="shared" si="0"/>
        <v>59</v>
      </c>
      <c r="H36" s="9">
        <f t="shared" si="1"/>
        <v>5.9</v>
      </c>
      <c r="I36" s="9">
        <f>RANK(H36,$H$4:$H$150,)</f>
        <v>31</v>
      </c>
      <c r="J36" s="25" t="s">
        <v>400</v>
      </c>
      <c r="K36" s="26"/>
      <c r="L36" s="26"/>
      <c r="M36" s="26"/>
      <c r="N36" s="27"/>
      <c r="O36" s="28"/>
      <c r="P36" s="28"/>
    </row>
    <row r="37" s="2" customFormat="1" ht="42" customHeight="1" spans="1:16">
      <c r="A37" s="9">
        <v>34</v>
      </c>
      <c r="B37" s="10">
        <v>21030035</v>
      </c>
      <c r="C37" s="21" t="s">
        <v>75</v>
      </c>
      <c r="D37" s="13">
        <v>50</v>
      </c>
      <c r="E37" s="9">
        <v>9</v>
      </c>
      <c r="F37" s="13">
        <v>0</v>
      </c>
      <c r="G37" s="9">
        <f t="shared" si="0"/>
        <v>59</v>
      </c>
      <c r="H37" s="9">
        <f t="shared" si="1"/>
        <v>5.9</v>
      </c>
      <c r="I37" s="9">
        <f>RANK(H37,$H$4:$H$150,)</f>
        <v>31</v>
      </c>
      <c r="J37" s="25" t="s">
        <v>401</v>
      </c>
      <c r="K37" s="26"/>
      <c r="L37" s="26"/>
      <c r="M37" s="26"/>
      <c r="N37" s="27"/>
      <c r="O37" s="28"/>
      <c r="P37" s="28"/>
    </row>
    <row r="38" s="2" customFormat="1" ht="54" customHeight="1" spans="1:16">
      <c r="A38" s="9">
        <v>35</v>
      </c>
      <c r="B38" s="14">
        <v>21024039</v>
      </c>
      <c r="C38" s="15" t="s">
        <v>101</v>
      </c>
      <c r="D38" s="9">
        <v>50</v>
      </c>
      <c r="E38" s="9">
        <v>9</v>
      </c>
      <c r="F38" s="9">
        <v>0</v>
      </c>
      <c r="G38" s="9">
        <f t="shared" si="0"/>
        <v>59</v>
      </c>
      <c r="H38" s="9">
        <f t="shared" si="1"/>
        <v>5.9</v>
      </c>
      <c r="I38" s="9">
        <f>RANK(H38,$H$4:$H$150,)</f>
        <v>31</v>
      </c>
      <c r="J38" s="32" t="s">
        <v>402</v>
      </c>
      <c r="K38" s="33"/>
      <c r="L38" s="33"/>
      <c r="M38" s="33"/>
      <c r="N38" s="34"/>
      <c r="O38" s="9"/>
      <c r="P38" s="9"/>
    </row>
    <row r="39" ht="56" customHeight="1" spans="1:16">
      <c r="A39" s="9">
        <v>36</v>
      </c>
      <c r="B39" s="104" t="s">
        <v>27</v>
      </c>
      <c r="C39" s="105" t="s">
        <v>28</v>
      </c>
      <c r="D39" s="9">
        <v>50</v>
      </c>
      <c r="E39" s="9">
        <v>8</v>
      </c>
      <c r="F39" s="9">
        <v>0</v>
      </c>
      <c r="G39" s="9">
        <f t="shared" si="0"/>
        <v>58</v>
      </c>
      <c r="H39" s="9">
        <f t="shared" si="1"/>
        <v>5.8</v>
      </c>
      <c r="I39" s="9">
        <f>RANK(H39,$H$4:$H$150,)</f>
        <v>36</v>
      </c>
      <c r="J39" s="25" t="s">
        <v>403</v>
      </c>
      <c r="K39" s="26"/>
      <c r="L39" s="26"/>
      <c r="M39" s="26"/>
      <c r="N39" s="27"/>
      <c r="O39" s="28"/>
      <c r="P39" s="28"/>
    </row>
    <row r="40" ht="50" customHeight="1" spans="1:16">
      <c r="A40" s="9">
        <v>37</v>
      </c>
      <c r="B40" s="14">
        <v>21030007</v>
      </c>
      <c r="C40" s="15" t="s">
        <v>53</v>
      </c>
      <c r="D40" s="9">
        <v>50</v>
      </c>
      <c r="E40" s="9">
        <v>8</v>
      </c>
      <c r="F40" s="9">
        <v>0</v>
      </c>
      <c r="G40" s="9">
        <f t="shared" si="0"/>
        <v>58</v>
      </c>
      <c r="H40" s="9">
        <f t="shared" si="1"/>
        <v>5.8</v>
      </c>
      <c r="I40" s="9">
        <f>RANK(H40,$H$4:$H$150,)</f>
        <v>36</v>
      </c>
      <c r="J40" s="32" t="s">
        <v>404</v>
      </c>
      <c r="K40" s="33"/>
      <c r="L40" s="33"/>
      <c r="M40" s="33"/>
      <c r="N40" s="34"/>
      <c r="O40" s="9"/>
      <c r="P40" s="9"/>
    </row>
    <row r="41" s="2" customFormat="1" ht="42" customHeight="1" spans="1:16">
      <c r="A41" s="9">
        <v>38</v>
      </c>
      <c r="B41" s="10">
        <v>21024074</v>
      </c>
      <c r="C41" s="11" t="s">
        <v>65</v>
      </c>
      <c r="D41" s="13">
        <v>50</v>
      </c>
      <c r="E41" s="9">
        <v>8</v>
      </c>
      <c r="F41" s="13">
        <v>0</v>
      </c>
      <c r="G41" s="9">
        <f t="shared" si="0"/>
        <v>58</v>
      </c>
      <c r="H41" s="9">
        <f t="shared" si="1"/>
        <v>5.8</v>
      </c>
      <c r="I41" s="9">
        <f>RANK(H41,$H$4:$H$150,)</f>
        <v>36</v>
      </c>
      <c r="J41" s="25" t="s">
        <v>405</v>
      </c>
      <c r="K41" s="26"/>
      <c r="L41" s="26"/>
      <c r="M41" s="26"/>
      <c r="N41" s="27"/>
      <c r="O41" s="28"/>
      <c r="P41" s="28"/>
    </row>
    <row r="42" s="2" customFormat="1" ht="42" customHeight="1" spans="1:16">
      <c r="A42" s="9">
        <v>39</v>
      </c>
      <c r="B42" s="104" t="s">
        <v>80</v>
      </c>
      <c r="C42" s="105" t="s">
        <v>81</v>
      </c>
      <c r="D42" s="9">
        <v>50</v>
      </c>
      <c r="E42" s="9">
        <v>8</v>
      </c>
      <c r="F42" s="9">
        <v>0</v>
      </c>
      <c r="G42" s="9">
        <f t="shared" si="0"/>
        <v>58</v>
      </c>
      <c r="H42" s="9">
        <f t="shared" si="1"/>
        <v>5.8</v>
      </c>
      <c r="I42" s="9">
        <f>RANK(H42,$H$4:$H$150,)</f>
        <v>36</v>
      </c>
      <c r="J42" s="25" t="s">
        <v>406</v>
      </c>
      <c r="K42" s="26"/>
      <c r="L42" s="26"/>
      <c r="M42" s="26"/>
      <c r="N42" s="27"/>
      <c r="O42" s="28"/>
      <c r="P42" s="28"/>
    </row>
    <row r="43" ht="42" customHeight="1" spans="1:16">
      <c r="A43" s="9">
        <v>40</v>
      </c>
      <c r="B43" s="14">
        <v>21030088</v>
      </c>
      <c r="C43" s="14" t="s">
        <v>109</v>
      </c>
      <c r="D43" s="9">
        <v>50</v>
      </c>
      <c r="E43" s="9">
        <v>8</v>
      </c>
      <c r="F43" s="9">
        <v>0</v>
      </c>
      <c r="G43" s="9">
        <f t="shared" si="0"/>
        <v>58</v>
      </c>
      <c r="H43" s="9">
        <f t="shared" si="1"/>
        <v>5.8</v>
      </c>
      <c r="I43" s="9">
        <f>RANK(H43,$H$4:$H$150,)</f>
        <v>36</v>
      </c>
      <c r="J43" s="29" t="s">
        <v>407</v>
      </c>
      <c r="K43" s="30"/>
      <c r="L43" s="30"/>
      <c r="M43" s="30"/>
      <c r="N43" s="31"/>
      <c r="O43" s="28"/>
      <c r="P43" s="28"/>
    </row>
    <row r="44" s="2" customFormat="1" ht="42" customHeight="1" spans="1:16">
      <c r="A44" s="9">
        <v>41</v>
      </c>
      <c r="B44" s="10">
        <v>21030071</v>
      </c>
      <c r="C44" s="11" t="s">
        <v>31</v>
      </c>
      <c r="D44" s="13">
        <v>50</v>
      </c>
      <c r="E44" s="9">
        <v>7</v>
      </c>
      <c r="F44" s="13">
        <v>0</v>
      </c>
      <c r="G44" s="9">
        <f t="shared" si="0"/>
        <v>57</v>
      </c>
      <c r="H44" s="9">
        <f t="shared" si="1"/>
        <v>5.7</v>
      </c>
      <c r="I44" s="9">
        <f>RANK(H44,$H$4:$H$150,)</f>
        <v>41</v>
      </c>
      <c r="J44" s="25" t="s">
        <v>408</v>
      </c>
      <c r="K44" s="26"/>
      <c r="L44" s="26"/>
      <c r="M44" s="26"/>
      <c r="N44" s="27"/>
      <c r="O44" s="28"/>
      <c r="P44" s="28"/>
    </row>
    <row r="45" ht="42" customHeight="1" spans="1:16">
      <c r="A45" s="9">
        <v>42</v>
      </c>
      <c r="B45" s="14">
        <v>21030040</v>
      </c>
      <c r="C45" s="15" t="s">
        <v>38</v>
      </c>
      <c r="D45" s="9">
        <v>50</v>
      </c>
      <c r="E45" s="9">
        <v>7</v>
      </c>
      <c r="F45" s="9">
        <v>0</v>
      </c>
      <c r="G45" s="9">
        <f t="shared" si="0"/>
        <v>57</v>
      </c>
      <c r="H45" s="9">
        <f t="shared" si="1"/>
        <v>5.7</v>
      </c>
      <c r="I45" s="9">
        <f>RANK(H45,$H$4:$H$150,)</f>
        <v>41</v>
      </c>
      <c r="J45" s="29" t="s">
        <v>409</v>
      </c>
      <c r="K45" s="30"/>
      <c r="L45" s="30"/>
      <c r="M45" s="30"/>
      <c r="N45" s="31"/>
      <c r="O45" s="28"/>
      <c r="P45" s="28"/>
    </row>
    <row r="46" ht="57" customHeight="1" spans="1:16">
      <c r="A46" s="9">
        <v>43</v>
      </c>
      <c r="B46" s="14">
        <v>21030084</v>
      </c>
      <c r="C46" s="15" t="s">
        <v>41</v>
      </c>
      <c r="D46" s="9">
        <v>50</v>
      </c>
      <c r="E46" s="9">
        <v>7</v>
      </c>
      <c r="F46" s="9">
        <v>0</v>
      </c>
      <c r="G46" s="9">
        <f t="shared" si="0"/>
        <v>57</v>
      </c>
      <c r="H46" s="9">
        <f t="shared" si="1"/>
        <v>5.7</v>
      </c>
      <c r="I46" s="9">
        <f>RANK(H46,$H$4:$H$150,)</f>
        <v>41</v>
      </c>
      <c r="J46" s="32" t="s">
        <v>410</v>
      </c>
      <c r="K46" s="33"/>
      <c r="L46" s="33"/>
      <c r="M46" s="33"/>
      <c r="N46" s="34"/>
      <c r="O46" s="9"/>
      <c r="P46" s="9"/>
    </row>
    <row r="47" ht="42" customHeight="1" spans="1:16">
      <c r="A47" s="9">
        <v>44</v>
      </c>
      <c r="B47" s="14">
        <v>21030082</v>
      </c>
      <c r="C47" s="15" t="s">
        <v>61</v>
      </c>
      <c r="D47" s="9">
        <v>50</v>
      </c>
      <c r="E47" s="9">
        <v>7</v>
      </c>
      <c r="F47" s="9">
        <v>0</v>
      </c>
      <c r="G47" s="9">
        <f t="shared" si="0"/>
        <v>57</v>
      </c>
      <c r="H47" s="9">
        <f t="shared" si="1"/>
        <v>5.7</v>
      </c>
      <c r="I47" s="9">
        <f>RANK(H47,$H$4:$H$150,)</f>
        <v>41</v>
      </c>
      <c r="J47" s="29" t="s">
        <v>411</v>
      </c>
      <c r="K47" s="30"/>
      <c r="L47" s="30"/>
      <c r="M47" s="30"/>
      <c r="N47" s="31"/>
      <c r="O47" s="28"/>
      <c r="P47" s="28"/>
    </row>
    <row r="48" ht="42" customHeight="1" spans="1:16">
      <c r="A48" s="9">
        <v>45</v>
      </c>
      <c r="B48" s="104" t="s">
        <v>125</v>
      </c>
      <c r="C48" s="105" t="s">
        <v>126</v>
      </c>
      <c r="D48" s="9">
        <v>50</v>
      </c>
      <c r="E48" s="9">
        <v>7</v>
      </c>
      <c r="F48" s="9">
        <v>0</v>
      </c>
      <c r="G48" s="9">
        <f t="shared" si="0"/>
        <v>57</v>
      </c>
      <c r="H48" s="9">
        <f t="shared" si="1"/>
        <v>5.7</v>
      </c>
      <c r="I48" s="9">
        <f>RANK(H48,$H$4:$H$150,)</f>
        <v>41</v>
      </c>
      <c r="J48" s="25" t="s">
        <v>412</v>
      </c>
      <c r="K48" s="26"/>
      <c r="L48" s="26"/>
      <c r="M48" s="26"/>
      <c r="N48" s="27"/>
      <c r="O48" s="28"/>
      <c r="P48" s="28"/>
    </row>
    <row r="49" s="2" customFormat="1" ht="42" customHeight="1" spans="1:16">
      <c r="A49" s="9">
        <v>46</v>
      </c>
      <c r="B49" s="14">
        <v>21030063</v>
      </c>
      <c r="C49" s="15" t="s">
        <v>18</v>
      </c>
      <c r="D49" s="9">
        <v>50</v>
      </c>
      <c r="E49" s="9">
        <v>6</v>
      </c>
      <c r="F49" s="9">
        <v>0</v>
      </c>
      <c r="G49" s="9">
        <f t="shared" si="0"/>
        <v>56</v>
      </c>
      <c r="H49" s="9">
        <f t="shared" si="1"/>
        <v>5.6</v>
      </c>
      <c r="I49" s="9">
        <f>RANK(H49,$H$4:$H$150,)</f>
        <v>46</v>
      </c>
      <c r="J49" s="29" t="s">
        <v>413</v>
      </c>
      <c r="K49" s="30"/>
      <c r="L49" s="30"/>
      <c r="M49" s="30"/>
      <c r="N49" s="31"/>
      <c r="O49" s="28"/>
      <c r="P49" s="28"/>
    </row>
    <row r="50" s="2" customFormat="1" ht="42" customHeight="1" spans="1:16">
      <c r="A50" s="9">
        <v>47</v>
      </c>
      <c r="B50" s="10">
        <v>21030104</v>
      </c>
      <c r="C50" s="11" t="s">
        <v>21</v>
      </c>
      <c r="D50" s="13">
        <v>50</v>
      </c>
      <c r="E50" s="9">
        <v>6</v>
      </c>
      <c r="F50" s="13">
        <v>0</v>
      </c>
      <c r="G50" s="9">
        <f t="shared" si="0"/>
        <v>56</v>
      </c>
      <c r="H50" s="9">
        <f t="shared" si="1"/>
        <v>5.6</v>
      </c>
      <c r="I50" s="9">
        <f>RANK(H50,$H$4:$H$150,)</f>
        <v>46</v>
      </c>
      <c r="J50" s="25" t="s">
        <v>414</v>
      </c>
      <c r="K50" s="26"/>
      <c r="L50" s="26"/>
      <c r="M50" s="26"/>
      <c r="N50" s="27"/>
      <c r="O50" s="28"/>
      <c r="P50" s="28"/>
    </row>
    <row r="51" ht="42" customHeight="1" spans="1:16">
      <c r="A51" s="9">
        <v>48</v>
      </c>
      <c r="B51" s="14">
        <v>20015004</v>
      </c>
      <c r="C51" s="15" t="s">
        <v>40</v>
      </c>
      <c r="D51" s="9">
        <v>50</v>
      </c>
      <c r="E51" s="9">
        <v>6</v>
      </c>
      <c r="F51" s="9">
        <v>0</v>
      </c>
      <c r="G51" s="9">
        <f t="shared" si="0"/>
        <v>56</v>
      </c>
      <c r="H51" s="9">
        <f t="shared" si="1"/>
        <v>5.6</v>
      </c>
      <c r="I51" s="9">
        <f>RANK(H51,$H$4:$H$150,)</f>
        <v>46</v>
      </c>
      <c r="J51" s="29" t="s">
        <v>415</v>
      </c>
      <c r="K51" s="30"/>
      <c r="L51" s="30"/>
      <c r="M51" s="30"/>
      <c r="N51" s="31"/>
      <c r="O51" s="28"/>
      <c r="P51" s="28"/>
    </row>
    <row r="52" s="2" customFormat="1" ht="42" customHeight="1" spans="1:16">
      <c r="A52" s="9">
        <v>49</v>
      </c>
      <c r="B52" s="104" t="s">
        <v>69</v>
      </c>
      <c r="C52" s="105" t="s">
        <v>70</v>
      </c>
      <c r="D52" s="9">
        <v>50</v>
      </c>
      <c r="E52" s="9">
        <v>6</v>
      </c>
      <c r="F52" s="9">
        <v>0</v>
      </c>
      <c r="G52" s="9">
        <f t="shared" si="0"/>
        <v>56</v>
      </c>
      <c r="H52" s="9">
        <f t="shared" si="1"/>
        <v>5.6</v>
      </c>
      <c r="I52" s="9">
        <f>RANK(H52,$H$4:$H$150,)</f>
        <v>46</v>
      </c>
      <c r="J52" s="25" t="s">
        <v>416</v>
      </c>
      <c r="K52" s="26"/>
      <c r="L52" s="26"/>
      <c r="M52" s="26"/>
      <c r="N52" s="27"/>
      <c r="O52" s="28"/>
      <c r="P52" s="28"/>
    </row>
    <row r="53" ht="42" customHeight="1" spans="1:16">
      <c r="A53" s="9">
        <v>50</v>
      </c>
      <c r="B53" s="14">
        <v>20031036</v>
      </c>
      <c r="C53" s="15" t="s">
        <v>95</v>
      </c>
      <c r="D53" s="9">
        <v>50</v>
      </c>
      <c r="E53" s="9">
        <v>6</v>
      </c>
      <c r="F53" s="9">
        <v>0</v>
      </c>
      <c r="G53" s="9">
        <f t="shared" si="0"/>
        <v>56</v>
      </c>
      <c r="H53" s="9">
        <f t="shared" si="1"/>
        <v>5.6</v>
      </c>
      <c r="I53" s="9">
        <f>RANK(H53,$H$4:$H$150,)</f>
        <v>46</v>
      </c>
      <c r="J53" s="32" t="s">
        <v>417</v>
      </c>
      <c r="K53" s="33"/>
      <c r="L53" s="33"/>
      <c r="M53" s="33"/>
      <c r="N53" s="34"/>
      <c r="O53" s="9"/>
      <c r="P53" s="9"/>
    </row>
    <row r="54" s="2" customFormat="1" ht="42" customHeight="1" spans="1:16">
      <c r="A54" s="9">
        <v>51</v>
      </c>
      <c r="B54" s="14">
        <v>20009051</v>
      </c>
      <c r="C54" s="15" t="s">
        <v>98</v>
      </c>
      <c r="D54" s="9">
        <v>50</v>
      </c>
      <c r="E54" s="9">
        <v>6</v>
      </c>
      <c r="F54" s="9">
        <v>0</v>
      </c>
      <c r="G54" s="9">
        <f t="shared" si="0"/>
        <v>56</v>
      </c>
      <c r="H54" s="9">
        <f t="shared" si="1"/>
        <v>5.6</v>
      </c>
      <c r="I54" s="9">
        <f>RANK(H54,$H$4:$H$150,)</f>
        <v>46</v>
      </c>
      <c r="J54" s="32" t="s">
        <v>418</v>
      </c>
      <c r="K54" s="33"/>
      <c r="L54" s="33"/>
      <c r="M54" s="33"/>
      <c r="N54" s="34"/>
      <c r="O54" s="9"/>
      <c r="P54" s="9"/>
    </row>
    <row r="55" ht="42" customHeight="1" spans="1:16">
      <c r="A55" s="9">
        <v>52</v>
      </c>
      <c r="B55" s="104" t="s">
        <v>134</v>
      </c>
      <c r="C55" s="105" t="s">
        <v>135</v>
      </c>
      <c r="D55" s="9">
        <v>50</v>
      </c>
      <c r="E55" s="9">
        <v>6</v>
      </c>
      <c r="F55" s="9">
        <v>0</v>
      </c>
      <c r="G55" s="9">
        <f t="shared" si="0"/>
        <v>56</v>
      </c>
      <c r="H55" s="9">
        <f t="shared" si="1"/>
        <v>5.6</v>
      </c>
      <c r="I55" s="9">
        <f>RANK(H55,$H$4:$H$150,)</f>
        <v>46</v>
      </c>
      <c r="J55" s="25" t="s">
        <v>419</v>
      </c>
      <c r="K55" s="26"/>
      <c r="L55" s="26"/>
      <c r="M55" s="26"/>
      <c r="N55" s="27"/>
      <c r="O55" s="28"/>
      <c r="P55" s="28"/>
    </row>
    <row r="56" ht="42" customHeight="1" spans="1:16">
      <c r="A56" s="9">
        <v>53</v>
      </c>
      <c r="B56" s="10">
        <v>21030024</v>
      </c>
      <c r="C56" s="11" t="s">
        <v>147</v>
      </c>
      <c r="D56" s="13">
        <v>50</v>
      </c>
      <c r="E56" s="9">
        <v>6</v>
      </c>
      <c r="F56" s="13">
        <v>0</v>
      </c>
      <c r="G56" s="9">
        <f t="shared" si="0"/>
        <v>56</v>
      </c>
      <c r="H56" s="9">
        <f t="shared" si="1"/>
        <v>5.6</v>
      </c>
      <c r="I56" s="9">
        <f>RANK(H56,$H$4:$H$150,)</f>
        <v>46</v>
      </c>
      <c r="J56" s="25" t="s">
        <v>420</v>
      </c>
      <c r="K56" s="26"/>
      <c r="L56" s="26"/>
      <c r="M56" s="26"/>
      <c r="N56" s="27"/>
      <c r="O56" s="28"/>
      <c r="P56" s="28"/>
    </row>
    <row r="57" s="2" customFormat="1" ht="42" customHeight="1" spans="1:16">
      <c r="A57" s="9">
        <v>54</v>
      </c>
      <c r="B57" s="14">
        <v>21030093</v>
      </c>
      <c r="C57" s="15" t="s">
        <v>155</v>
      </c>
      <c r="D57" s="9">
        <v>50</v>
      </c>
      <c r="E57" s="9">
        <v>6</v>
      </c>
      <c r="F57" s="9">
        <v>0</v>
      </c>
      <c r="G57" s="9">
        <f t="shared" si="0"/>
        <v>56</v>
      </c>
      <c r="H57" s="9">
        <f t="shared" si="1"/>
        <v>5.6</v>
      </c>
      <c r="I57" s="9">
        <f>RANK(H57,$H$4:$H$150,)</f>
        <v>46</v>
      </c>
      <c r="J57" s="29" t="s">
        <v>421</v>
      </c>
      <c r="K57" s="30"/>
      <c r="L57" s="30"/>
      <c r="M57" s="30"/>
      <c r="N57" s="31"/>
      <c r="O57" s="28"/>
      <c r="P57" s="28"/>
    </row>
    <row r="58" ht="55" customHeight="1" spans="1:16">
      <c r="A58" s="9">
        <v>55</v>
      </c>
      <c r="B58" s="14" t="s">
        <v>47</v>
      </c>
      <c r="C58" s="15" t="s">
        <v>48</v>
      </c>
      <c r="D58" s="9">
        <v>50</v>
      </c>
      <c r="E58" s="9">
        <v>5</v>
      </c>
      <c r="F58" s="9">
        <v>0</v>
      </c>
      <c r="G58" s="9">
        <f t="shared" si="0"/>
        <v>55</v>
      </c>
      <c r="H58" s="9">
        <f t="shared" si="1"/>
        <v>5.5</v>
      </c>
      <c r="I58" s="9">
        <f>RANK(H58,$H$4:$H$150,)</f>
        <v>55</v>
      </c>
      <c r="J58" s="29" t="s">
        <v>422</v>
      </c>
      <c r="K58" s="30"/>
      <c r="L58" s="30"/>
      <c r="M58" s="30"/>
      <c r="N58" s="31"/>
      <c r="O58" s="28"/>
      <c r="P58" s="28"/>
    </row>
    <row r="59" ht="42" customHeight="1" spans="1:16">
      <c r="A59" s="9">
        <v>56</v>
      </c>
      <c r="B59" s="10">
        <v>21030124</v>
      </c>
      <c r="C59" s="11" t="s">
        <v>89</v>
      </c>
      <c r="D59" s="13">
        <v>50</v>
      </c>
      <c r="E59" s="9">
        <v>5</v>
      </c>
      <c r="F59" s="13">
        <v>0</v>
      </c>
      <c r="G59" s="9">
        <f t="shared" si="0"/>
        <v>55</v>
      </c>
      <c r="H59" s="9">
        <f t="shared" si="1"/>
        <v>5.5</v>
      </c>
      <c r="I59" s="9">
        <f>RANK(H59,$H$4:$H$150,)</f>
        <v>55</v>
      </c>
      <c r="J59" s="29" t="s">
        <v>423</v>
      </c>
      <c r="K59" s="30"/>
      <c r="L59" s="30"/>
      <c r="M59" s="30"/>
      <c r="N59" s="31"/>
      <c r="O59" s="28"/>
      <c r="P59" s="28"/>
    </row>
    <row r="60" ht="57" customHeight="1" spans="1:16">
      <c r="A60" s="9">
        <v>57</v>
      </c>
      <c r="B60" s="14">
        <v>21030021</v>
      </c>
      <c r="C60" s="15" t="s">
        <v>163</v>
      </c>
      <c r="D60" s="9">
        <v>50</v>
      </c>
      <c r="E60" s="9">
        <v>5</v>
      </c>
      <c r="F60" s="9">
        <v>0</v>
      </c>
      <c r="G60" s="9">
        <f t="shared" si="0"/>
        <v>55</v>
      </c>
      <c r="H60" s="9">
        <f t="shared" si="1"/>
        <v>5.5</v>
      </c>
      <c r="I60" s="9">
        <f>RANK(H60,$H$4:$H$150,)</f>
        <v>55</v>
      </c>
      <c r="J60" s="29" t="s">
        <v>424</v>
      </c>
      <c r="K60" s="30"/>
      <c r="L60" s="30"/>
      <c r="M60" s="30"/>
      <c r="N60" s="31"/>
      <c r="O60" s="28"/>
      <c r="P60" s="28"/>
    </row>
    <row r="61" s="2" customFormat="1" ht="42" customHeight="1" spans="1:16">
      <c r="A61" s="9">
        <v>58</v>
      </c>
      <c r="B61" s="104" t="s">
        <v>180</v>
      </c>
      <c r="C61" s="105" t="s">
        <v>181</v>
      </c>
      <c r="D61" s="9">
        <v>50</v>
      </c>
      <c r="E61" s="9">
        <v>5</v>
      </c>
      <c r="F61" s="9">
        <v>0</v>
      </c>
      <c r="G61" s="9">
        <f t="shared" si="0"/>
        <v>55</v>
      </c>
      <c r="H61" s="9">
        <f t="shared" si="1"/>
        <v>5.5</v>
      </c>
      <c r="I61" s="9">
        <f>RANK(H61,$H$4:$H$150,)</f>
        <v>55</v>
      </c>
      <c r="J61" s="25" t="s">
        <v>425</v>
      </c>
      <c r="K61" s="26"/>
      <c r="L61" s="26"/>
      <c r="M61" s="26"/>
      <c r="N61" s="27"/>
      <c r="O61" s="28"/>
      <c r="P61" s="28"/>
    </row>
    <row r="62" s="2" customFormat="1" ht="42" customHeight="1" spans="1:16">
      <c r="A62" s="9">
        <v>59</v>
      </c>
      <c r="B62" s="104" t="s">
        <v>106</v>
      </c>
      <c r="C62" s="105" t="s">
        <v>107</v>
      </c>
      <c r="D62" s="9">
        <v>50</v>
      </c>
      <c r="E62" s="9">
        <v>4</v>
      </c>
      <c r="F62" s="9">
        <v>0</v>
      </c>
      <c r="G62" s="9">
        <f t="shared" si="0"/>
        <v>54</v>
      </c>
      <c r="H62" s="9">
        <f t="shared" si="1"/>
        <v>5.4</v>
      </c>
      <c r="I62" s="9">
        <f>RANK(H62,$H$4:$H$150,)</f>
        <v>59</v>
      </c>
      <c r="J62" s="25" t="s">
        <v>426</v>
      </c>
      <c r="K62" s="26"/>
      <c r="L62" s="26"/>
      <c r="M62" s="26"/>
      <c r="N62" s="27"/>
      <c r="O62" s="28"/>
      <c r="P62" s="28"/>
    </row>
    <row r="63" ht="42" customHeight="1" spans="1:16">
      <c r="A63" s="9">
        <v>60</v>
      </c>
      <c r="B63" s="14">
        <v>21030097</v>
      </c>
      <c r="C63" s="15" t="s">
        <v>114</v>
      </c>
      <c r="D63" s="9">
        <v>50</v>
      </c>
      <c r="E63" s="9">
        <v>4</v>
      </c>
      <c r="F63" s="9">
        <v>0</v>
      </c>
      <c r="G63" s="9">
        <f t="shared" si="0"/>
        <v>54</v>
      </c>
      <c r="H63" s="9">
        <f t="shared" si="1"/>
        <v>5.4</v>
      </c>
      <c r="I63" s="9">
        <f>RANK(H63,$H$4:$H$150,)</f>
        <v>59</v>
      </c>
      <c r="J63" s="32" t="s">
        <v>427</v>
      </c>
      <c r="K63" s="33"/>
      <c r="L63" s="33"/>
      <c r="M63" s="33"/>
      <c r="N63" s="34"/>
      <c r="O63" s="9"/>
      <c r="P63" s="9"/>
    </row>
    <row r="64" ht="42" customHeight="1" spans="1:16">
      <c r="A64" s="9">
        <v>61</v>
      </c>
      <c r="B64" s="10">
        <v>21030073</v>
      </c>
      <c r="C64" s="11" t="s">
        <v>119</v>
      </c>
      <c r="D64" s="13">
        <v>50</v>
      </c>
      <c r="E64" s="9">
        <v>4</v>
      </c>
      <c r="F64" s="13">
        <v>0</v>
      </c>
      <c r="G64" s="9">
        <f t="shared" si="0"/>
        <v>54</v>
      </c>
      <c r="H64" s="9">
        <f t="shared" si="1"/>
        <v>5.4</v>
      </c>
      <c r="I64" s="9">
        <f>RANK(H64,$H$4:$H$150,)</f>
        <v>59</v>
      </c>
      <c r="J64" s="25" t="s">
        <v>428</v>
      </c>
      <c r="K64" s="26"/>
      <c r="L64" s="26"/>
      <c r="M64" s="26"/>
      <c r="N64" s="27"/>
      <c r="O64" s="28"/>
      <c r="P64" s="28"/>
    </row>
    <row r="65" ht="70" customHeight="1" spans="1:16">
      <c r="A65" s="9">
        <v>62</v>
      </c>
      <c r="B65" s="10">
        <v>21030025</v>
      </c>
      <c r="C65" s="11" t="s">
        <v>127</v>
      </c>
      <c r="D65" s="13">
        <v>50</v>
      </c>
      <c r="E65" s="9">
        <v>4</v>
      </c>
      <c r="F65" s="13">
        <v>0</v>
      </c>
      <c r="G65" s="9">
        <f t="shared" si="0"/>
        <v>54</v>
      </c>
      <c r="H65" s="9">
        <f t="shared" si="1"/>
        <v>5.4</v>
      </c>
      <c r="I65" s="9">
        <f>RANK(H65,$H$4:$H$150,)</f>
        <v>59</v>
      </c>
      <c r="J65" s="25" t="s">
        <v>429</v>
      </c>
      <c r="K65" s="26"/>
      <c r="L65" s="26"/>
      <c r="M65" s="26"/>
      <c r="N65" s="27"/>
      <c r="O65" s="28"/>
      <c r="P65" s="28"/>
    </row>
    <row r="66" ht="42" customHeight="1" spans="1:16">
      <c r="A66" s="9">
        <v>63</v>
      </c>
      <c r="B66" s="14">
        <v>21030081</v>
      </c>
      <c r="C66" s="15" t="s">
        <v>136</v>
      </c>
      <c r="D66" s="9">
        <v>50</v>
      </c>
      <c r="E66" s="9">
        <v>4</v>
      </c>
      <c r="F66" s="9">
        <v>0</v>
      </c>
      <c r="G66" s="9">
        <f t="shared" si="0"/>
        <v>54</v>
      </c>
      <c r="H66" s="9">
        <f t="shared" si="1"/>
        <v>5.4</v>
      </c>
      <c r="I66" s="9">
        <f>RANK(H66,$H$4:$H$150,)</f>
        <v>59</v>
      </c>
      <c r="J66" s="32" t="s">
        <v>430</v>
      </c>
      <c r="K66" s="33"/>
      <c r="L66" s="33"/>
      <c r="M66" s="33"/>
      <c r="N66" s="34"/>
      <c r="O66" s="9"/>
      <c r="P66" s="9"/>
    </row>
    <row r="67" s="2" customFormat="1" ht="77" customHeight="1" spans="1:16">
      <c r="A67" s="9">
        <v>64</v>
      </c>
      <c r="B67" s="104" t="s">
        <v>140</v>
      </c>
      <c r="C67" s="105" t="s">
        <v>141</v>
      </c>
      <c r="D67" s="9">
        <v>50</v>
      </c>
      <c r="E67" s="9">
        <v>4</v>
      </c>
      <c r="F67" s="9">
        <v>0</v>
      </c>
      <c r="G67" s="9">
        <f t="shared" si="0"/>
        <v>54</v>
      </c>
      <c r="H67" s="9">
        <f t="shared" si="1"/>
        <v>5.4</v>
      </c>
      <c r="I67" s="9">
        <f>RANK(H67,$H$4:$H$150,)</f>
        <v>59</v>
      </c>
      <c r="J67" s="29" t="s">
        <v>431</v>
      </c>
      <c r="K67" s="30"/>
      <c r="L67" s="30"/>
      <c r="M67" s="30"/>
      <c r="N67" s="31"/>
      <c r="O67" s="28"/>
      <c r="P67" s="28"/>
    </row>
    <row r="68" ht="42" customHeight="1" spans="1:16">
      <c r="A68" s="9">
        <v>65</v>
      </c>
      <c r="B68" s="14">
        <v>21030113</v>
      </c>
      <c r="C68" s="15" t="s">
        <v>167</v>
      </c>
      <c r="D68" s="9">
        <v>50</v>
      </c>
      <c r="E68" s="9">
        <v>4</v>
      </c>
      <c r="F68" s="9">
        <v>0</v>
      </c>
      <c r="G68" s="9">
        <f t="shared" ref="G68:G131" si="2">SUM(D68:F68)</f>
        <v>54</v>
      </c>
      <c r="H68" s="9">
        <f t="shared" ref="H68:H131" si="3">G68*0.1</f>
        <v>5.4</v>
      </c>
      <c r="I68" s="9">
        <f>RANK(H68,$H$4:$H$150,)</f>
        <v>59</v>
      </c>
      <c r="J68" s="32" t="s">
        <v>432</v>
      </c>
      <c r="K68" s="33"/>
      <c r="L68" s="33"/>
      <c r="M68" s="33"/>
      <c r="N68" s="34"/>
      <c r="O68" s="9"/>
      <c r="P68" s="9"/>
    </row>
    <row r="69" ht="42" customHeight="1" spans="1:16">
      <c r="A69" s="9">
        <v>66</v>
      </c>
      <c r="B69" s="104" t="s">
        <v>82</v>
      </c>
      <c r="C69" s="105" t="s">
        <v>83</v>
      </c>
      <c r="D69" s="9">
        <v>50</v>
      </c>
      <c r="E69" s="9">
        <v>3</v>
      </c>
      <c r="F69" s="9">
        <v>0</v>
      </c>
      <c r="G69" s="9">
        <f t="shared" si="2"/>
        <v>53</v>
      </c>
      <c r="H69" s="9">
        <f t="shared" si="3"/>
        <v>5.3</v>
      </c>
      <c r="I69" s="9">
        <f>RANK(H69,$H$4:$H$150,)</f>
        <v>66</v>
      </c>
      <c r="J69" s="25" t="s">
        <v>433</v>
      </c>
      <c r="K69" s="26"/>
      <c r="L69" s="26"/>
      <c r="M69" s="26"/>
      <c r="N69" s="27"/>
      <c r="O69" s="28"/>
      <c r="P69" s="28"/>
    </row>
    <row r="70" s="2" customFormat="1" ht="42" customHeight="1" spans="1:16">
      <c r="A70" s="9">
        <v>67</v>
      </c>
      <c r="B70" s="14">
        <v>21030003</v>
      </c>
      <c r="C70" s="15" t="s">
        <v>93</v>
      </c>
      <c r="D70" s="9">
        <v>50</v>
      </c>
      <c r="E70" s="9">
        <v>3</v>
      </c>
      <c r="F70" s="9">
        <v>0</v>
      </c>
      <c r="G70" s="9">
        <f t="shared" si="2"/>
        <v>53</v>
      </c>
      <c r="H70" s="9">
        <f t="shared" si="3"/>
        <v>5.3</v>
      </c>
      <c r="I70" s="9">
        <f>RANK(H70,$H$4:$H$150,)</f>
        <v>66</v>
      </c>
      <c r="J70" s="29" t="s">
        <v>434</v>
      </c>
      <c r="K70" s="30"/>
      <c r="L70" s="30"/>
      <c r="M70" s="30"/>
      <c r="N70" s="31"/>
      <c r="O70" s="28"/>
      <c r="P70" s="28"/>
    </row>
    <row r="71" ht="42" customHeight="1" spans="1:16">
      <c r="A71" s="9">
        <v>68</v>
      </c>
      <c r="B71" s="10">
        <v>21030036</v>
      </c>
      <c r="C71" s="11" t="s">
        <v>99</v>
      </c>
      <c r="D71" s="13">
        <v>50</v>
      </c>
      <c r="E71" s="9">
        <v>3</v>
      </c>
      <c r="F71" s="13">
        <v>0</v>
      </c>
      <c r="G71" s="9">
        <f t="shared" si="2"/>
        <v>53</v>
      </c>
      <c r="H71" s="9">
        <f t="shared" si="3"/>
        <v>5.3</v>
      </c>
      <c r="I71" s="9">
        <f>RANK(H71,$H$4:$H$150,)</f>
        <v>66</v>
      </c>
      <c r="J71" s="25" t="s">
        <v>435</v>
      </c>
      <c r="K71" s="26"/>
      <c r="L71" s="26"/>
      <c r="M71" s="26"/>
      <c r="N71" s="27"/>
      <c r="O71" s="28"/>
      <c r="P71" s="28"/>
    </row>
    <row r="72" s="2" customFormat="1" ht="42" customHeight="1" spans="1:16">
      <c r="A72" s="9">
        <v>69</v>
      </c>
      <c r="B72" s="14">
        <v>21030122</v>
      </c>
      <c r="C72" s="15" t="s">
        <v>105</v>
      </c>
      <c r="D72" s="9">
        <v>50</v>
      </c>
      <c r="E72" s="9">
        <v>3</v>
      </c>
      <c r="F72" s="9">
        <v>0</v>
      </c>
      <c r="G72" s="9">
        <f t="shared" si="2"/>
        <v>53</v>
      </c>
      <c r="H72" s="9">
        <f t="shared" si="3"/>
        <v>5.3</v>
      </c>
      <c r="I72" s="9">
        <f>RANK(H72,$H$4:$H$150,)</f>
        <v>66</v>
      </c>
      <c r="J72" s="32" t="s">
        <v>436</v>
      </c>
      <c r="K72" s="33"/>
      <c r="L72" s="33"/>
      <c r="M72" s="33"/>
      <c r="N72" s="34"/>
      <c r="O72" s="9"/>
      <c r="P72" s="9"/>
    </row>
    <row r="73" ht="42" customHeight="1" spans="1:16">
      <c r="A73" s="9">
        <v>70</v>
      </c>
      <c r="B73" s="14">
        <v>21043001</v>
      </c>
      <c r="C73" s="15" t="s">
        <v>111</v>
      </c>
      <c r="D73" s="9">
        <v>50</v>
      </c>
      <c r="E73" s="9">
        <v>3</v>
      </c>
      <c r="F73" s="9">
        <v>0</v>
      </c>
      <c r="G73" s="9">
        <f t="shared" si="2"/>
        <v>53</v>
      </c>
      <c r="H73" s="9">
        <f t="shared" si="3"/>
        <v>5.3</v>
      </c>
      <c r="I73" s="9">
        <f>RANK(H73,$H$4:$H$150,)</f>
        <v>66</v>
      </c>
      <c r="J73" s="29" t="s">
        <v>437</v>
      </c>
      <c r="K73" s="30"/>
      <c r="L73" s="30"/>
      <c r="M73" s="30"/>
      <c r="N73" s="31"/>
      <c r="O73" s="28"/>
      <c r="P73" s="28"/>
    </row>
    <row r="74" ht="42" customHeight="1" spans="1:16">
      <c r="A74" s="9">
        <v>71</v>
      </c>
      <c r="B74" s="14">
        <v>21030017</v>
      </c>
      <c r="C74" s="15" t="s">
        <v>156</v>
      </c>
      <c r="D74" s="9">
        <v>50</v>
      </c>
      <c r="E74" s="9">
        <v>2</v>
      </c>
      <c r="F74" s="9">
        <v>0</v>
      </c>
      <c r="G74" s="9">
        <f t="shared" si="2"/>
        <v>52</v>
      </c>
      <c r="H74" s="9">
        <f t="shared" si="3"/>
        <v>5.2</v>
      </c>
      <c r="I74" s="9">
        <f>RANK(H74,$H$4:$H$150,)</f>
        <v>71</v>
      </c>
      <c r="J74" s="32" t="s">
        <v>438</v>
      </c>
      <c r="K74" s="33"/>
      <c r="L74" s="33"/>
      <c r="M74" s="33"/>
      <c r="N74" s="34"/>
      <c r="O74" s="9"/>
      <c r="P74" s="9"/>
    </row>
    <row r="75" ht="42" customHeight="1" spans="1:16">
      <c r="A75" s="9">
        <v>72</v>
      </c>
      <c r="B75" s="104" t="s">
        <v>34</v>
      </c>
      <c r="C75" s="105" t="s">
        <v>35</v>
      </c>
      <c r="D75" s="9">
        <v>50</v>
      </c>
      <c r="E75" s="9">
        <v>1</v>
      </c>
      <c r="F75" s="9">
        <v>0</v>
      </c>
      <c r="G75" s="9">
        <f t="shared" si="2"/>
        <v>51</v>
      </c>
      <c r="H75" s="9">
        <f t="shared" si="3"/>
        <v>5.1</v>
      </c>
      <c r="I75" s="9">
        <f>RANK(H75,$H$4:$H$150,)</f>
        <v>72</v>
      </c>
      <c r="J75" s="25" t="s">
        <v>439</v>
      </c>
      <c r="K75" s="26"/>
      <c r="L75" s="26"/>
      <c r="M75" s="26"/>
      <c r="N75" s="27"/>
      <c r="O75" s="28"/>
      <c r="P75" s="28"/>
    </row>
    <row r="76" ht="63" customHeight="1" spans="1:16">
      <c r="A76" s="9">
        <v>73</v>
      </c>
      <c r="B76" s="14">
        <v>21030069</v>
      </c>
      <c r="C76" s="15" t="s">
        <v>84</v>
      </c>
      <c r="D76" s="9">
        <v>50</v>
      </c>
      <c r="E76" s="9">
        <v>1</v>
      </c>
      <c r="F76" s="9">
        <v>0</v>
      </c>
      <c r="G76" s="9">
        <f t="shared" si="2"/>
        <v>51</v>
      </c>
      <c r="H76" s="9">
        <f t="shared" si="3"/>
        <v>5.1</v>
      </c>
      <c r="I76" s="9">
        <f>RANK(H76,$H$4:$H$150,)</f>
        <v>72</v>
      </c>
      <c r="J76" s="29" t="s">
        <v>440</v>
      </c>
      <c r="K76" s="30"/>
      <c r="L76" s="30"/>
      <c r="M76" s="30"/>
      <c r="N76" s="31"/>
      <c r="O76" s="28"/>
      <c r="P76" s="28"/>
    </row>
    <row r="77" s="2" customFormat="1" ht="56" customHeight="1" spans="1:16">
      <c r="A77" s="9">
        <v>74</v>
      </c>
      <c r="B77" s="10">
        <v>21030012</v>
      </c>
      <c r="C77" s="11" t="s">
        <v>139</v>
      </c>
      <c r="D77" s="13">
        <v>50</v>
      </c>
      <c r="E77" s="9">
        <v>1</v>
      </c>
      <c r="F77" s="13">
        <v>0</v>
      </c>
      <c r="G77" s="9">
        <f t="shared" si="2"/>
        <v>51</v>
      </c>
      <c r="H77" s="9">
        <f t="shared" si="3"/>
        <v>5.1</v>
      </c>
      <c r="I77" s="9">
        <f>RANK(H77,$H$4:$H$150,)</f>
        <v>72</v>
      </c>
      <c r="J77" s="25" t="s">
        <v>441</v>
      </c>
      <c r="K77" s="26"/>
      <c r="L77" s="26"/>
      <c r="M77" s="26"/>
      <c r="N77" s="27"/>
      <c r="O77" s="28"/>
      <c r="P77" s="28"/>
    </row>
    <row r="78" ht="42" customHeight="1" spans="1:16">
      <c r="A78" s="9">
        <v>75</v>
      </c>
      <c r="B78" s="14">
        <v>21030031</v>
      </c>
      <c r="C78" s="15" t="s">
        <v>142</v>
      </c>
      <c r="D78" s="9">
        <v>50</v>
      </c>
      <c r="E78" s="9">
        <v>1</v>
      </c>
      <c r="F78" s="9">
        <v>0</v>
      </c>
      <c r="G78" s="9">
        <f t="shared" si="2"/>
        <v>51</v>
      </c>
      <c r="H78" s="9">
        <f t="shared" si="3"/>
        <v>5.1</v>
      </c>
      <c r="I78" s="9">
        <f>RANK(H78,$H$4:$H$150,)</f>
        <v>72</v>
      </c>
      <c r="J78" s="32" t="s">
        <v>442</v>
      </c>
      <c r="K78" s="33"/>
      <c r="L78" s="33"/>
      <c r="M78" s="33"/>
      <c r="N78" s="34"/>
      <c r="O78" s="9"/>
      <c r="P78" s="9"/>
    </row>
    <row r="79" ht="48" customHeight="1" spans="1:16">
      <c r="A79" s="9">
        <v>76</v>
      </c>
      <c r="B79" s="14">
        <v>21030022</v>
      </c>
      <c r="C79" s="15" t="s">
        <v>152</v>
      </c>
      <c r="D79" s="9">
        <v>50</v>
      </c>
      <c r="E79" s="9">
        <v>1</v>
      </c>
      <c r="F79" s="9">
        <v>0</v>
      </c>
      <c r="G79" s="9">
        <f t="shared" si="2"/>
        <v>51</v>
      </c>
      <c r="H79" s="9">
        <f t="shared" si="3"/>
        <v>5.1</v>
      </c>
      <c r="I79" s="9">
        <f>RANK(H79,$H$4:$H$150,)</f>
        <v>72</v>
      </c>
      <c r="J79" s="32" t="s">
        <v>443</v>
      </c>
      <c r="K79" s="33"/>
      <c r="L79" s="33"/>
      <c r="M79" s="33"/>
      <c r="N79" s="34"/>
      <c r="O79" s="9"/>
      <c r="P79" s="9"/>
    </row>
    <row r="80" s="2" customFormat="1" ht="42" customHeight="1" spans="1:16">
      <c r="A80" s="9">
        <v>77</v>
      </c>
      <c r="B80" s="10">
        <v>21030083</v>
      </c>
      <c r="C80" s="11" t="s">
        <v>162</v>
      </c>
      <c r="D80" s="13">
        <v>50</v>
      </c>
      <c r="E80" s="9">
        <v>1</v>
      </c>
      <c r="F80" s="13">
        <v>0</v>
      </c>
      <c r="G80" s="9">
        <f t="shared" si="2"/>
        <v>51</v>
      </c>
      <c r="H80" s="9">
        <f t="shared" si="3"/>
        <v>5.1</v>
      </c>
      <c r="I80" s="9">
        <f>RANK(H80,$H$4:$H$150,)</f>
        <v>72</v>
      </c>
      <c r="J80" s="25" t="s">
        <v>444</v>
      </c>
      <c r="K80" s="26"/>
      <c r="L80" s="26"/>
      <c r="M80" s="26"/>
      <c r="N80" s="27"/>
      <c r="O80" s="28"/>
      <c r="P80" s="28"/>
    </row>
    <row r="81" s="2" customFormat="1" ht="42" customHeight="1" spans="1:16">
      <c r="A81" s="9">
        <v>78</v>
      </c>
      <c r="B81" s="10">
        <v>21030126</v>
      </c>
      <c r="C81" s="11" t="s">
        <v>179</v>
      </c>
      <c r="D81" s="13">
        <v>50</v>
      </c>
      <c r="E81" s="9">
        <v>1</v>
      </c>
      <c r="F81" s="13">
        <v>0</v>
      </c>
      <c r="G81" s="9">
        <f t="shared" si="2"/>
        <v>51</v>
      </c>
      <c r="H81" s="9">
        <f t="shared" si="3"/>
        <v>5.1</v>
      </c>
      <c r="I81" s="9">
        <f>RANK(H81,$H$4:$H$150,)</f>
        <v>72</v>
      </c>
      <c r="J81" s="25" t="s">
        <v>445</v>
      </c>
      <c r="K81" s="26"/>
      <c r="L81" s="26"/>
      <c r="M81" s="26"/>
      <c r="N81" s="27"/>
      <c r="O81" s="28"/>
      <c r="P81" s="28"/>
    </row>
    <row r="82" ht="42" customHeight="1" spans="1:16">
      <c r="A82" s="9">
        <v>79</v>
      </c>
      <c r="B82" s="14">
        <v>21030086</v>
      </c>
      <c r="C82" s="15" t="s">
        <v>205</v>
      </c>
      <c r="D82" s="9">
        <v>50</v>
      </c>
      <c r="E82" s="9">
        <v>1</v>
      </c>
      <c r="F82" s="9">
        <v>0</v>
      </c>
      <c r="G82" s="9">
        <f t="shared" si="2"/>
        <v>51</v>
      </c>
      <c r="H82" s="9">
        <f t="shared" si="3"/>
        <v>5.1</v>
      </c>
      <c r="I82" s="9">
        <f>RANK(H82,$H$4:$H$150,)</f>
        <v>72</v>
      </c>
      <c r="J82" s="32" t="s">
        <v>442</v>
      </c>
      <c r="K82" s="33"/>
      <c r="L82" s="33"/>
      <c r="M82" s="33"/>
      <c r="N82" s="34"/>
      <c r="O82" s="9"/>
      <c r="P82" s="9"/>
    </row>
    <row r="83" ht="42" customHeight="1" spans="1:16">
      <c r="A83" s="9">
        <v>80</v>
      </c>
      <c r="B83" s="14">
        <v>21030116</v>
      </c>
      <c r="C83" s="15" t="s">
        <v>202</v>
      </c>
      <c r="D83" s="9">
        <v>50</v>
      </c>
      <c r="E83" s="9">
        <v>1</v>
      </c>
      <c r="F83" s="9">
        <v>0</v>
      </c>
      <c r="G83" s="9">
        <f t="shared" si="2"/>
        <v>51</v>
      </c>
      <c r="H83" s="9">
        <f t="shared" si="3"/>
        <v>5.1</v>
      </c>
      <c r="I83" s="9">
        <f>RANK(H83,$H$4:$H$150,)</f>
        <v>72</v>
      </c>
      <c r="J83" s="32" t="s">
        <v>446</v>
      </c>
      <c r="K83" s="33"/>
      <c r="L83" s="33"/>
      <c r="M83" s="33"/>
      <c r="N83" s="34"/>
      <c r="O83" s="9"/>
      <c r="P83" s="9"/>
    </row>
    <row r="84" s="2" customFormat="1" ht="42" customHeight="1" spans="1:16">
      <c r="A84" s="9">
        <v>81</v>
      </c>
      <c r="B84" s="10">
        <v>21030103</v>
      </c>
      <c r="C84" s="11" t="s">
        <v>39</v>
      </c>
      <c r="D84" s="13">
        <v>50</v>
      </c>
      <c r="E84" s="9">
        <v>0</v>
      </c>
      <c r="F84" s="13">
        <v>0</v>
      </c>
      <c r="G84" s="9">
        <f t="shared" si="2"/>
        <v>50</v>
      </c>
      <c r="H84" s="9">
        <f t="shared" si="3"/>
        <v>5</v>
      </c>
      <c r="I84" s="9">
        <f>RANK(H84,$H$4:$H$150,)</f>
        <v>81</v>
      </c>
      <c r="J84" s="25"/>
      <c r="K84" s="26"/>
      <c r="L84" s="26"/>
      <c r="M84" s="26"/>
      <c r="N84" s="27"/>
      <c r="O84" s="28"/>
      <c r="P84" s="28"/>
    </row>
    <row r="85" ht="42" customHeight="1" spans="1:16">
      <c r="A85" s="9">
        <v>82</v>
      </c>
      <c r="B85" s="104" t="s">
        <v>44</v>
      </c>
      <c r="C85" s="105" t="s">
        <v>45</v>
      </c>
      <c r="D85" s="9">
        <v>50</v>
      </c>
      <c r="E85" s="9">
        <v>0</v>
      </c>
      <c r="F85" s="9">
        <v>0</v>
      </c>
      <c r="G85" s="9">
        <f t="shared" si="2"/>
        <v>50</v>
      </c>
      <c r="H85" s="9">
        <f t="shared" si="3"/>
        <v>5</v>
      </c>
      <c r="I85" s="9">
        <f>RANK(H85,$H$4:$H$150,)</f>
        <v>81</v>
      </c>
      <c r="J85" s="25"/>
      <c r="K85" s="26"/>
      <c r="L85" s="26"/>
      <c r="M85" s="26"/>
      <c r="N85" s="27"/>
      <c r="O85" s="28"/>
      <c r="P85" s="28"/>
    </row>
    <row r="86" s="2" customFormat="1" ht="42" customHeight="1" spans="1:16">
      <c r="A86" s="9">
        <v>83</v>
      </c>
      <c r="B86" s="14">
        <v>21030102</v>
      </c>
      <c r="C86" s="12" t="s">
        <v>46</v>
      </c>
      <c r="D86" s="9">
        <v>50</v>
      </c>
      <c r="E86" s="9">
        <v>0</v>
      </c>
      <c r="F86" s="9">
        <v>0</v>
      </c>
      <c r="G86" s="9">
        <f t="shared" si="2"/>
        <v>50</v>
      </c>
      <c r="H86" s="9">
        <f t="shared" si="3"/>
        <v>5</v>
      </c>
      <c r="I86" s="9">
        <f>RANK(H86,$H$4:$H$150,)</f>
        <v>81</v>
      </c>
      <c r="J86" s="29"/>
      <c r="K86" s="30"/>
      <c r="L86" s="30"/>
      <c r="M86" s="30"/>
      <c r="N86" s="31"/>
      <c r="O86" s="28"/>
      <c r="P86" s="28"/>
    </row>
    <row r="87" ht="42" customHeight="1" spans="1:16">
      <c r="A87" s="9">
        <v>84</v>
      </c>
      <c r="B87" s="104" t="s">
        <v>54</v>
      </c>
      <c r="C87" s="11" t="s">
        <v>55</v>
      </c>
      <c r="D87" s="9">
        <v>50</v>
      </c>
      <c r="E87" s="9">
        <v>0</v>
      </c>
      <c r="F87" s="9">
        <v>0</v>
      </c>
      <c r="G87" s="9">
        <f t="shared" si="2"/>
        <v>50</v>
      </c>
      <c r="H87" s="9">
        <f t="shared" si="3"/>
        <v>5</v>
      </c>
      <c r="I87" s="9">
        <f>RANK(H87,$H$4:$H$150,)</f>
        <v>81</v>
      </c>
      <c r="J87" s="25"/>
      <c r="K87" s="26"/>
      <c r="L87" s="26"/>
      <c r="M87" s="26"/>
      <c r="N87" s="27"/>
      <c r="O87" s="28"/>
      <c r="P87" s="28"/>
    </row>
    <row r="88" ht="42" customHeight="1" spans="1:16">
      <c r="A88" s="9">
        <v>85</v>
      </c>
      <c r="B88" s="104" t="s">
        <v>71</v>
      </c>
      <c r="C88" s="105" t="s">
        <v>72</v>
      </c>
      <c r="D88" s="9">
        <v>50</v>
      </c>
      <c r="E88" s="9">
        <v>0</v>
      </c>
      <c r="F88" s="9">
        <v>0</v>
      </c>
      <c r="G88" s="9">
        <f t="shared" si="2"/>
        <v>50</v>
      </c>
      <c r="H88" s="9">
        <f t="shared" si="3"/>
        <v>5</v>
      </c>
      <c r="I88" s="9">
        <f>RANK(H88,$H$4:$H$150,)</f>
        <v>81</v>
      </c>
      <c r="J88" s="25"/>
      <c r="K88" s="26"/>
      <c r="L88" s="26"/>
      <c r="M88" s="26"/>
      <c r="N88" s="27"/>
      <c r="O88" s="28"/>
      <c r="P88" s="28"/>
    </row>
    <row r="89" ht="58" customHeight="1" spans="1:16">
      <c r="A89" s="9">
        <v>86</v>
      </c>
      <c r="B89" s="14">
        <v>21030128</v>
      </c>
      <c r="C89" s="14" t="s">
        <v>76</v>
      </c>
      <c r="D89" s="9">
        <v>50</v>
      </c>
      <c r="E89" s="9">
        <v>0</v>
      </c>
      <c r="F89" s="9">
        <v>0</v>
      </c>
      <c r="G89" s="9">
        <f t="shared" si="2"/>
        <v>50</v>
      </c>
      <c r="H89" s="9">
        <f t="shared" si="3"/>
        <v>5</v>
      </c>
      <c r="I89" s="9">
        <f>RANK(H89,$H$4:$H$150,)</f>
        <v>81</v>
      </c>
      <c r="J89" s="29"/>
      <c r="K89" s="30"/>
      <c r="L89" s="30"/>
      <c r="M89" s="30"/>
      <c r="N89" s="31"/>
      <c r="O89" s="28"/>
      <c r="P89" s="28"/>
    </row>
    <row r="90" ht="42" customHeight="1" spans="1:16">
      <c r="A90" s="9">
        <v>87</v>
      </c>
      <c r="B90" s="10">
        <v>21030078</v>
      </c>
      <c r="C90" s="11" t="s">
        <v>90</v>
      </c>
      <c r="D90" s="13">
        <v>50</v>
      </c>
      <c r="E90" s="9">
        <v>0</v>
      </c>
      <c r="F90" s="13">
        <v>0</v>
      </c>
      <c r="G90" s="9">
        <f t="shared" si="2"/>
        <v>50</v>
      </c>
      <c r="H90" s="9">
        <f t="shared" si="3"/>
        <v>5</v>
      </c>
      <c r="I90" s="9">
        <f>RANK(H90,$H$4:$H$150,)</f>
        <v>81</v>
      </c>
      <c r="J90" s="25"/>
      <c r="K90" s="26"/>
      <c r="L90" s="26"/>
      <c r="M90" s="26"/>
      <c r="N90" s="27"/>
      <c r="O90" s="28"/>
      <c r="P90" s="28"/>
    </row>
    <row r="91" ht="42" customHeight="1" spans="1:16">
      <c r="A91" s="9">
        <v>88</v>
      </c>
      <c r="B91" s="104" t="s">
        <v>96</v>
      </c>
      <c r="C91" s="105" t="s">
        <v>97</v>
      </c>
      <c r="D91" s="9">
        <v>50</v>
      </c>
      <c r="E91" s="9">
        <v>0</v>
      </c>
      <c r="F91" s="9">
        <v>0</v>
      </c>
      <c r="G91" s="9">
        <f t="shared" si="2"/>
        <v>50</v>
      </c>
      <c r="H91" s="9">
        <f t="shared" si="3"/>
        <v>5</v>
      </c>
      <c r="I91" s="9">
        <f>RANK(H91,$H$4:$H$150,)</f>
        <v>81</v>
      </c>
      <c r="J91" s="29"/>
      <c r="K91" s="30"/>
      <c r="L91" s="30"/>
      <c r="M91" s="30"/>
      <c r="N91" s="31"/>
      <c r="O91" s="28"/>
      <c r="P91" s="28"/>
    </row>
    <row r="92" s="2" customFormat="1" ht="42" customHeight="1" spans="1:16">
      <c r="A92" s="9">
        <v>89</v>
      </c>
      <c r="B92" s="10" t="s">
        <v>103</v>
      </c>
      <c r="C92" s="11" t="s">
        <v>104</v>
      </c>
      <c r="D92" s="9">
        <v>50</v>
      </c>
      <c r="E92" s="9">
        <v>0</v>
      </c>
      <c r="F92" s="9">
        <v>0</v>
      </c>
      <c r="G92" s="9">
        <f t="shared" si="2"/>
        <v>50</v>
      </c>
      <c r="H92" s="9">
        <f t="shared" si="3"/>
        <v>5</v>
      </c>
      <c r="I92" s="9">
        <f>RANK(H92,$H$4:$H$150,)</f>
        <v>81</v>
      </c>
      <c r="J92" s="25"/>
      <c r="K92" s="26"/>
      <c r="L92" s="26"/>
      <c r="M92" s="26"/>
      <c r="N92" s="27"/>
      <c r="O92" s="28"/>
      <c r="P92" s="28"/>
    </row>
    <row r="93" ht="42" customHeight="1" spans="1:16">
      <c r="A93" s="9">
        <v>90</v>
      </c>
      <c r="B93" s="14">
        <v>21030020</v>
      </c>
      <c r="C93" s="15" t="s">
        <v>110</v>
      </c>
      <c r="D93" s="9">
        <v>50</v>
      </c>
      <c r="E93" s="9">
        <v>0</v>
      </c>
      <c r="F93" s="9">
        <v>0</v>
      </c>
      <c r="G93" s="9">
        <f t="shared" si="2"/>
        <v>50</v>
      </c>
      <c r="H93" s="9">
        <f t="shared" si="3"/>
        <v>5</v>
      </c>
      <c r="I93" s="9">
        <f>RANK(H93,$H$4:$H$150,)</f>
        <v>81</v>
      </c>
      <c r="J93" s="32"/>
      <c r="K93" s="33"/>
      <c r="L93" s="33"/>
      <c r="M93" s="33"/>
      <c r="N93" s="34"/>
      <c r="O93" s="9"/>
      <c r="P93" s="9"/>
    </row>
    <row r="94" ht="42" customHeight="1" spans="1:16">
      <c r="A94" s="9">
        <v>91</v>
      </c>
      <c r="B94" s="10">
        <v>21030090</v>
      </c>
      <c r="C94" s="12" t="s">
        <v>112</v>
      </c>
      <c r="D94" s="13">
        <v>50</v>
      </c>
      <c r="E94" s="9">
        <v>0</v>
      </c>
      <c r="F94" s="13">
        <v>0</v>
      </c>
      <c r="G94" s="9">
        <f t="shared" si="2"/>
        <v>50</v>
      </c>
      <c r="H94" s="9">
        <f t="shared" si="3"/>
        <v>5</v>
      </c>
      <c r="I94" s="9">
        <f>RANK(H94,$H$4:$H$150,)</f>
        <v>81</v>
      </c>
      <c r="J94" s="25"/>
      <c r="K94" s="26"/>
      <c r="L94" s="26"/>
      <c r="M94" s="26"/>
      <c r="N94" s="27"/>
      <c r="O94" s="28"/>
      <c r="P94" s="28"/>
    </row>
    <row r="95" ht="60" customHeight="1" spans="1:16">
      <c r="A95" s="9">
        <v>92</v>
      </c>
      <c r="B95" s="10">
        <v>21183060</v>
      </c>
      <c r="C95" s="11" t="s">
        <v>113</v>
      </c>
      <c r="D95" s="13">
        <v>50</v>
      </c>
      <c r="E95" s="9">
        <v>0</v>
      </c>
      <c r="F95" s="13">
        <v>0</v>
      </c>
      <c r="G95" s="9">
        <f t="shared" si="2"/>
        <v>50</v>
      </c>
      <c r="H95" s="9">
        <f t="shared" si="3"/>
        <v>5</v>
      </c>
      <c r="I95" s="9">
        <f>RANK(H95,$H$4:$H$150,)</f>
        <v>81</v>
      </c>
      <c r="J95" s="25"/>
      <c r="K95" s="26"/>
      <c r="L95" s="26"/>
      <c r="M95" s="26"/>
      <c r="N95" s="27"/>
      <c r="O95" s="28"/>
      <c r="P95" s="28"/>
    </row>
    <row r="96" ht="68" customHeight="1" spans="1:16">
      <c r="A96" s="9">
        <v>93</v>
      </c>
      <c r="B96" s="104" t="s">
        <v>115</v>
      </c>
      <c r="C96" s="105" t="s">
        <v>116</v>
      </c>
      <c r="D96" s="9">
        <v>50</v>
      </c>
      <c r="E96" s="9">
        <v>0</v>
      </c>
      <c r="F96" s="9">
        <v>0</v>
      </c>
      <c r="G96" s="9">
        <f t="shared" si="2"/>
        <v>50</v>
      </c>
      <c r="H96" s="9">
        <f t="shared" si="3"/>
        <v>5</v>
      </c>
      <c r="I96" s="9">
        <f>RANK(H96,$H$4:$H$150,)</f>
        <v>81</v>
      </c>
      <c r="J96" s="25"/>
      <c r="K96" s="26"/>
      <c r="L96" s="26"/>
      <c r="M96" s="26"/>
      <c r="N96" s="27"/>
      <c r="O96" s="28"/>
      <c r="P96" s="28"/>
    </row>
    <row r="97" ht="42" customHeight="1" spans="1:16">
      <c r="A97" s="9">
        <v>94</v>
      </c>
      <c r="B97" s="14">
        <v>21024078</v>
      </c>
      <c r="C97" s="15" t="s">
        <v>117</v>
      </c>
      <c r="D97" s="9">
        <v>50</v>
      </c>
      <c r="E97" s="9">
        <v>0</v>
      </c>
      <c r="F97" s="9">
        <v>0</v>
      </c>
      <c r="G97" s="9">
        <f t="shared" si="2"/>
        <v>50</v>
      </c>
      <c r="H97" s="9">
        <f t="shared" si="3"/>
        <v>5</v>
      </c>
      <c r="I97" s="9">
        <f>RANK(H97,$H$4:$H$150,)</f>
        <v>81</v>
      </c>
      <c r="J97" s="29"/>
      <c r="K97" s="30"/>
      <c r="L97" s="30"/>
      <c r="M97" s="30"/>
      <c r="N97" s="31"/>
      <c r="O97" s="28"/>
      <c r="P97" s="28"/>
    </row>
    <row r="98" ht="42" customHeight="1" spans="1:16">
      <c r="A98" s="9">
        <v>95</v>
      </c>
      <c r="B98" s="14">
        <v>21030048</v>
      </c>
      <c r="C98" s="15" t="s">
        <v>120</v>
      </c>
      <c r="D98" s="9">
        <v>50</v>
      </c>
      <c r="E98" s="9">
        <v>0</v>
      </c>
      <c r="F98" s="9">
        <v>0</v>
      </c>
      <c r="G98" s="9">
        <f t="shared" si="2"/>
        <v>50</v>
      </c>
      <c r="H98" s="9">
        <f t="shared" si="3"/>
        <v>5</v>
      </c>
      <c r="I98" s="9">
        <f>RANK(H98,$H$4:$H$150,)</f>
        <v>81</v>
      </c>
      <c r="J98" s="32"/>
      <c r="K98" s="33"/>
      <c r="L98" s="33"/>
      <c r="M98" s="33"/>
      <c r="N98" s="34"/>
      <c r="O98" s="9"/>
      <c r="P98" s="9"/>
    </row>
    <row r="99" s="2" customFormat="1" ht="42" customHeight="1" spans="1:16">
      <c r="A99" s="9">
        <v>96</v>
      </c>
      <c r="B99" s="14" t="s">
        <v>121</v>
      </c>
      <c r="C99" s="15" t="s">
        <v>122</v>
      </c>
      <c r="D99" s="9">
        <v>50</v>
      </c>
      <c r="E99" s="9">
        <v>0</v>
      </c>
      <c r="F99" s="9">
        <v>0</v>
      </c>
      <c r="G99" s="9">
        <f t="shared" si="2"/>
        <v>50</v>
      </c>
      <c r="H99" s="9">
        <f t="shared" si="3"/>
        <v>5</v>
      </c>
      <c r="I99" s="9">
        <f>RANK(H99,$H$4:$H$150,)</f>
        <v>81</v>
      </c>
      <c r="J99" s="29"/>
      <c r="K99" s="30"/>
      <c r="L99" s="30"/>
      <c r="M99" s="30"/>
      <c r="N99" s="31"/>
      <c r="O99" s="28"/>
      <c r="P99" s="28"/>
    </row>
    <row r="100" ht="42" customHeight="1" spans="1:16">
      <c r="A100" s="9">
        <v>97</v>
      </c>
      <c r="B100" s="10">
        <v>21030099</v>
      </c>
      <c r="C100" s="11" t="s">
        <v>123</v>
      </c>
      <c r="D100" s="13">
        <v>50</v>
      </c>
      <c r="E100" s="9">
        <v>0</v>
      </c>
      <c r="F100" s="13">
        <v>0</v>
      </c>
      <c r="G100" s="9">
        <f t="shared" si="2"/>
        <v>50</v>
      </c>
      <c r="H100" s="9">
        <f t="shared" si="3"/>
        <v>5</v>
      </c>
      <c r="I100" s="9">
        <f>RANK(H100,$H$4:$H$150,)</f>
        <v>81</v>
      </c>
      <c r="J100" s="25"/>
      <c r="K100" s="26"/>
      <c r="L100" s="26"/>
      <c r="M100" s="26"/>
      <c r="N100" s="27"/>
      <c r="O100" s="28"/>
      <c r="P100" s="28"/>
    </row>
    <row r="101" ht="42" customHeight="1" spans="1:16">
      <c r="A101" s="9">
        <v>98</v>
      </c>
      <c r="B101" s="14">
        <v>21030016</v>
      </c>
      <c r="C101" s="15" t="s">
        <v>124</v>
      </c>
      <c r="D101" s="9">
        <v>50</v>
      </c>
      <c r="E101" s="9">
        <v>0</v>
      </c>
      <c r="F101" s="9">
        <v>0</v>
      </c>
      <c r="G101" s="9">
        <f t="shared" si="2"/>
        <v>50</v>
      </c>
      <c r="H101" s="9">
        <f t="shared" si="3"/>
        <v>5</v>
      </c>
      <c r="I101" s="9">
        <f>RANK(H101,$H$4:$H$150,)</f>
        <v>81</v>
      </c>
      <c r="J101" s="32"/>
      <c r="K101" s="33"/>
      <c r="L101" s="33"/>
      <c r="M101" s="33"/>
      <c r="N101" s="34"/>
      <c r="O101" s="9"/>
      <c r="P101" s="9"/>
    </row>
    <row r="102" ht="42" customHeight="1" spans="1:16">
      <c r="A102" s="9">
        <v>99</v>
      </c>
      <c r="B102" s="10">
        <v>21030030</v>
      </c>
      <c r="C102" s="11" t="s">
        <v>128</v>
      </c>
      <c r="D102" s="13">
        <v>50</v>
      </c>
      <c r="E102" s="9">
        <v>0</v>
      </c>
      <c r="F102" s="13">
        <v>0</v>
      </c>
      <c r="G102" s="9">
        <f t="shared" si="2"/>
        <v>50</v>
      </c>
      <c r="H102" s="9">
        <f t="shared" si="3"/>
        <v>5</v>
      </c>
      <c r="I102" s="9">
        <f>RANK(H102,$H$4:$H$150,)</f>
        <v>81</v>
      </c>
      <c r="J102" s="25"/>
      <c r="K102" s="26"/>
      <c r="L102" s="26"/>
      <c r="M102" s="26"/>
      <c r="N102" s="27"/>
      <c r="O102" s="28"/>
      <c r="P102" s="28"/>
    </row>
    <row r="103" s="2" customFormat="1" ht="42" customHeight="1" spans="1:16">
      <c r="A103" s="9">
        <v>100</v>
      </c>
      <c r="B103" s="14">
        <v>21030092</v>
      </c>
      <c r="C103" s="15" t="s">
        <v>129</v>
      </c>
      <c r="D103" s="9">
        <v>50</v>
      </c>
      <c r="E103" s="9">
        <v>0</v>
      </c>
      <c r="F103" s="9">
        <v>0</v>
      </c>
      <c r="G103" s="9">
        <f t="shared" si="2"/>
        <v>50</v>
      </c>
      <c r="H103" s="9">
        <f t="shared" si="3"/>
        <v>5</v>
      </c>
      <c r="I103" s="9">
        <f>RANK(H103,$H$4:$H$150,)</f>
        <v>81</v>
      </c>
      <c r="J103" s="32"/>
      <c r="K103" s="33"/>
      <c r="L103" s="33"/>
      <c r="M103" s="33"/>
      <c r="N103" s="34"/>
      <c r="O103" s="9"/>
      <c r="P103" s="9"/>
    </row>
    <row r="104" ht="42" customHeight="1" spans="1:16">
      <c r="A104" s="9">
        <v>101</v>
      </c>
      <c r="B104" s="14">
        <v>21030057</v>
      </c>
      <c r="C104" s="15" t="s">
        <v>130</v>
      </c>
      <c r="D104" s="9">
        <v>50</v>
      </c>
      <c r="E104" s="9">
        <v>0</v>
      </c>
      <c r="F104" s="9">
        <v>0</v>
      </c>
      <c r="G104" s="9">
        <f t="shared" si="2"/>
        <v>50</v>
      </c>
      <c r="H104" s="9">
        <f t="shared" si="3"/>
        <v>5</v>
      </c>
      <c r="I104" s="9">
        <f>RANK(H104,$H$4:$H$150,)</f>
        <v>81</v>
      </c>
      <c r="J104" s="29"/>
      <c r="K104" s="30"/>
      <c r="L104" s="30"/>
      <c r="M104" s="30"/>
      <c r="N104" s="31"/>
      <c r="O104" s="28"/>
      <c r="P104" s="28"/>
    </row>
    <row r="105" ht="42" customHeight="1" spans="1:16">
      <c r="A105" s="9">
        <v>102</v>
      </c>
      <c r="B105" s="10">
        <v>21030029</v>
      </c>
      <c r="C105" s="11" t="s">
        <v>131</v>
      </c>
      <c r="D105" s="13">
        <v>50</v>
      </c>
      <c r="E105" s="9">
        <v>0</v>
      </c>
      <c r="F105" s="13">
        <v>0</v>
      </c>
      <c r="G105" s="9">
        <f t="shared" si="2"/>
        <v>50</v>
      </c>
      <c r="H105" s="9">
        <f t="shared" si="3"/>
        <v>5</v>
      </c>
      <c r="I105" s="9">
        <f>RANK(H105,$H$4:$H$150,)</f>
        <v>81</v>
      </c>
      <c r="J105" s="25"/>
      <c r="K105" s="26"/>
      <c r="L105" s="26"/>
      <c r="M105" s="26"/>
      <c r="N105" s="27"/>
      <c r="O105" s="28"/>
      <c r="P105" s="28"/>
    </row>
    <row r="106" ht="42" customHeight="1" spans="1:16">
      <c r="A106" s="9">
        <v>103</v>
      </c>
      <c r="B106" s="104" t="s">
        <v>132</v>
      </c>
      <c r="C106" s="105" t="s">
        <v>133</v>
      </c>
      <c r="D106" s="9">
        <v>50</v>
      </c>
      <c r="E106" s="9">
        <v>0</v>
      </c>
      <c r="F106" s="9">
        <v>0</v>
      </c>
      <c r="G106" s="9">
        <f t="shared" si="2"/>
        <v>50</v>
      </c>
      <c r="H106" s="9">
        <f t="shared" si="3"/>
        <v>5</v>
      </c>
      <c r="I106" s="9">
        <f>RANK(H106,$H$4:$H$150,)</f>
        <v>81</v>
      </c>
      <c r="J106" s="25"/>
      <c r="K106" s="26"/>
      <c r="L106" s="26"/>
      <c r="M106" s="26"/>
      <c r="N106" s="27"/>
      <c r="O106" s="28"/>
      <c r="P106" s="28"/>
    </row>
    <row r="107" ht="42" customHeight="1" spans="1:16">
      <c r="A107" s="9">
        <v>104</v>
      </c>
      <c r="B107" s="14">
        <v>21030085</v>
      </c>
      <c r="C107" s="15" t="s">
        <v>137</v>
      </c>
      <c r="D107" s="9">
        <v>50</v>
      </c>
      <c r="E107" s="9">
        <v>0</v>
      </c>
      <c r="F107" s="9">
        <v>0</v>
      </c>
      <c r="G107" s="9">
        <f t="shared" si="2"/>
        <v>50</v>
      </c>
      <c r="H107" s="9">
        <f t="shared" si="3"/>
        <v>5</v>
      </c>
      <c r="I107" s="9">
        <f>RANK(H107,$H$4:$H$150,)</f>
        <v>81</v>
      </c>
      <c r="J107" s="32"/>
      <c r="K107" s="33"/>
      <c r="L107" s="33"/>
      <c r="M107" s="33"/>
      <c r="N107" s="34"/>
      <c r="O107" s="9"/>
      <c r="P107" s="9"/>
    </row>
    <row r="108" ht="42" customHeight="1" spans="1:16">
      <c r="A108" s="9">
        <v>105</v>
      </c>
      <c r="B108" s="14">
        <v>21030045</v>
      </c>
      <c r="C108" s="15" t="s">
        <v>138</v>
      </c>
      <c r="D108" s="9">
        <v>50</v>
      </c>
      <c r="E108" s="9">
        <v>0</v>
      </c>
      <c r="F108" s="9">
        <v>0</v>
      </c>
      <c r="G108" s="9">
        <f t="shared" si="2"/>
        <v>50</v>
      </c>
      <c r="H108" s="9">
        <f t="shared" si="3"/>
        <v>5</v>
      </c>
      <c r="I108" s="9">
        <f>RANK(H108,$H$4:$H$150,)</f>
        <v>81</v>
      </c>
      <c r="J108" s="29"/>
      <c r="K108" s="30"/>
      <c r="L108" s="30"/>
      <c r="M108" s="30"/>
      <c r="N108" s="31"/>
      <c r="O108" s="28"/>
      <c r="P108" s="28"/>
    </row>
    <row r="109" ht="42" customHeight="1" spans="1:16">
      <c r="A109" s="9">
        <v>106</v>
      </c>
      <c r="B109" s="14">
        <v>21030075</v>
      </c>
      <c r="C109" s="15" t="s">
        <v>143</v>
      </c>
      <c r="D109" s="9">
        <v>50</v>
      </c>
      <c r="E109" s="9">
        <v>0</v>
      </c>
      <c r="F109" s="9">
        <v>0</v>
      </c>
      <c r="G109" s="9">
        <f t="shared" si="2"/>
        <v>50</v>
      </c>
      <c r="H109" s="9">
        <f t="shared" si="3"/>
        <v>5</v>
      </c>
      <c r="I109" s="9">
        <f>RANK(H109,$H$4:$H$150,)</f>
        <v>81</v>
      </c>
      <c r="J109" s="29"/>
      <c r="K109" s="30"/>
      <c r="L109" s="30"/>
      <c r="M109" s="30"/>
      <c r="N109" s="31"/>
      <c r="O109" s="28"/>
      <c r="P109" s="28"/>
    </row>
    <row r="110" s="2" customFormat="1" ht="42" customHeight="1" spans="1:16">
      <c r="A110" s="9">
        <v>107</v>
      </c>
      <c r="B110" s="104" t="s">
        <v>144</v>
      </c>
      <c r="C110" s="105" t="s">
        <v>145</v>
      </c>
      <c r="D110" s="9">
        <v>50</v>
      </c>
      <c r="E110" s="9">
        <v>0</v>
      </c>
      <c r="F110" s="9">
        <v>0</v>
      </c>
      <c r="G110" s="9">
        <f t="shared" si="2"/>
        <v>50</v>
      </c>
      <c r="H110" s="9">
        <f t="shared" si="3"/>
        <v>5</v>
      </c>
      <c r="I110" s="9">
        <f>RANK(H110,$H$4:$H$150,)</f>
        <v>81</v>
      </c>
      <c r="J110" s="25"/>
      <c r="K110" s="26"/>
      <c r="L110" s="26"/>
      <c r="M110" s="26"/>
      <c r="N110" s="27"/>
      <c r="O110" s="28"/>
      <c r="P110" s="28"/>
    </row>
    <row r="111" ht="42" customHeight="1" spans="1:16">
      <c r="A111" s="9">
        <v>108</v>
      </c>
      <c r="B111" s="10">
        <v>21030023</v>
      </c>
      <c r="C111" s="11" t="s">
        <v>146</v>
      </c>
      <c r="D111" s="13">
        <v>50</v>
      </c>
      <c r="E111" s="9">
        <v>0</v>
      </c>
      <c r="F111" s="13">
        <v>0</v>
      </c>
      <c r="G111" s="9">
        <f t="shared" si="2"/>
        <v>50</v>
      </c>
      <c r="H111" s="9">
        <f t="shared" si="3"/>
        <v>5</v>
      </c>
      <c r="I111" s="9">
        <f>RANK(H111,$H$4:$H$150,)</f>
        <v>81</v>
      </c>
      <c r="J111" s="25"/>
      <c r="K111" s="26"/>
      <c r="L111" s="26"/>
      <c r="M111" s="26"/>
      <c r="N111" s="27"/>
      <c r="O111" s="28"/>
      <c r="P111" s="28"/>
    </row>
    <row r="112" ht="42" customHeight="1" spans="1:16">
      <c r="A112" s="9">
        <v>109</v>
      </c>
      <c r="B112" s="104" t="s">
        <v>148</v>
      </c>
      <c r="C112" s="105" t="s">
        <v>149</v>
      </c>
      <c r="D112" s="9">
        <v>50</v>
      </c>
      <c r="E112" s="9">
        <v>0</v>
      </c>
      <c r="F112" s="9">
        <v>0</v>
      </c>
      <c r="G112" s="9">
        <f t="shared" si="2"/>
        <v>50</v>
      </c>
      <c r="H112" s="9">
        <f t="shared" si="3"/>
        <v>5</v>
      </c>
      <c r="I112" s="9">
        <f>RANK(H112,$H$4:$H$150,)</f>
        <v>81</v>
      </c>
      <c r="J112" s="25"/>
      <c r="K112" s="26"/>
      <c r="L112" s="26"/>
      <c r="M112" s="26"/>
      <c r="N112" s="27"/>
      <c r="O112" s="28"/>
      <c r="P112" s="28"/>
    </row>
    <row r="113" ht="42" customHeight="1" spans="1:16">
      <c r="A113" s="9">
        <v>110</v>
      </c>
      <c r="B113" s="104" t="s">
        <v>150</v>
      </c>
      <c r="C113" s="105" t="s">
        <v>151</v>
      </c>
      <c r="D113" s="9">
        <v>50</v>
      </c>
      <c r="E113" s="9">
        <v>0</v>
      </c>
      <c r="F113" s="9">
        <v>0</v>
      </c>
      <c r="G113" s="9">
        <f t="shared" si="2"/>
        <v>50</v>
      </c>
      <c r="H113" s="9">
        <f t="shared" si="3"/>
        <v>5</v>
      </c>
      <c r="I113" s="9">
        <f>RANK(H113,$H$4:$H$150,)</f>
        <v>81</v>
      </c>
      <c r="J113" s="25"/>
      <c r="K113" s="26"/>
      <c r="L113" s="26"/>
      <c r="M113" s="26"/>
      <c r="N113" s="27"/>
      <c r="O113" s="28"/>
      <c r="P113" s="28"/>
    </row>
    <row r="114" ht="42" customHeight="1" spans="1:16">
      <c r="A114" s="9">
        <v>111</v>
      </c>
      <c r="B114" s="14">
        <v>21030109</v>
      </c>
      <c r="C114" s="15" t="s">
        <v>153</v>
      </c>
      <c r="D114" s="9">
        <v>50</v>
      </c>
      <c r="E114" s="9">
        <v>0</v>
      </c>
      <c r="F114" s="9">
        <v>0</v>
      </c>
      <c r="G114" s="9">
        <f t="shared" si="2"/>
        <v>50</v>
      </c>
      <c r="H114" s="9">
        <f t="shared" si="3"/>
        <v>5</v>
      </c>
      <c r="I114" s="9">
        <f>RANK(H114,$H$4:$H$150,)</f>
        <v>81</v>
      </c>
      <c r="J114" s="32"/>
      <c r="K114" s="33"/>
      <c r="L114" s="33"/>
      <c r="M114" s="33"/>
      <c r="N114" s="34"/>
      <c r="O114" s="9"/>
      <c r="P114" s="9"/>
    </row>
    <row r="115" ht="42" customHeight="1" spans="1:16">
      <c r="A115" s="9">
        <v>112</v>
      </c>
      <c r="B115" s="10">
        <v>21030041</v>
      </c>
      <c r="C115" s="11" t="s">
        <v>154</v>
      </c>
      <c r="D115" s="13">
        <v>50</v>
      </c>
      <c r="E115" s="9">
        <v>0</v>
      </c>
      <c r="F115" s="13">
        <v>0</v>
      </c>
      <c r="G115" s="9">
        <f t="shared" si="2"/>
        <v>50</v>
      </c>
      <c r="H115" s="9">
        <f t="shared" si="3"/>
        <v>5</v>
      </c>
      <c r="I115" s="9">
        <f>RANK(H115,$H$4:$H$150,)</f>
        <v>81</v>
      </c>
      <c r="J115" s="25"/>
      <c r="K115" s="26"/>
      <c r="L115" s="26"/>
      <c r="M115" s="26"/>
      <c r="N115" s="27"/>
      <c r="O115" s="28"/>
      <c r="P115" s="28"/>
    </row>
    <row r="116" ht="66" customHeight="1" spans="1:16">
      <c r="A116" s="9">
        <v>113</v>
      </c>
      <c r="B116" s="104" t="s">
        <v>157</v>
      </c>
      <c r="C116" s="105" t="s">
        <v>158</v>
      </c>
      <c r="D116" s="9">
        <v>50</v>
      </c>
      <c r="E116" s="9">
        <v>0</v>
      </c>
      <c r="F116" s="9">
        <v>0</v>
      </c>
      <c r="G116" s="9">
        <f t="shared" si="2"/>
        <v>50</v>
      </c>
      <c r="H116" s="9">
        <f t="shared" si="3"/>
        <v>5</v>
      </c>
      <c r="I116" s="9">
        <f>RANK(H116,$H$4:$H$150,)</f>
        <v>81</v>
      </c>
      <c r="J116" s="25"/>
      <c r="K116" s="26"/>
      <c r="L116" s="26"/>
      <c r="M116" s="26"/>
      <c r="N116" s="27"/>
      <c r="O116" s="28"/>
      <c r="P116" s="28"/>
    </row>
    <row r="117" s="2" customFormat="1" ht="42" customHeight="1" spans="1:16">
      <c r="A117" s="9">
        <v>114</v>
      </c>
      <c r="B117" s="10">
        <v>21030059</v>
      </c>
      <c r="C117" s="11" t="s">
        <v>159</v>
      </c>
      <c r="D117" s="13">
        <v>50</v>
      </c>
      <c r="E117" s="9">
        <v>0</v>
      </c>
      <c r="F117" s="13">
        <v>0</v>
      </c>
      <c r="G117" s="9">
        <f t="shared" si="2"/>
        <v>50</v>
      </c>
      <c r="H117" s="9">
        <f t="shared" si="3"/>
        <v>5</v>
      </c>
      <c r="I117" s="9">
        <f>RANK(H117,$H$4:$H$150,)</f>
        <v>81</v>
      </c>
      <c r="J117" s="25"/>
      <c r="K117" s="26"/>
      <c r="L117" s="26"/>
      <c r="M117" s="26"/>
      <c r="N117" s="27"/>
      <c r="O117" s="28"/>
      <c r="P117" s="28"/>
    </row>
    <row r="118" ht="96" customHeight="1" spans="1:16">
      <c r="A118" s="9">
        <v>115</v>
      </c>
      <c r="B118" s="10">
        <v>21030011</v>
      </c>
      <c r="C118" s="11" t="s">
        <v>160</v>
      </c>
      <c r="D118" s="13">
        <v>50</v>
      </c>
      <c r="E118" s="9">
        <v>0</v>
      </c>
      <c r="F118" s="13">
        <v>0</v>
      </c>
      <c r="G118" s="9">
        <f t="shared" si="2"/>
        <v>50</v>
      </c>
      <c r="H118" s="9">
        <f t="shared" si="3"/>
        <v>5</v>
      </c>
      <c r="I118" s="9">
        <f>RANK(H118,$H$4:$H$150,)</f>
        <v>81</v>
      </c>
      <c r="J118" s="25"/>
      <c r="K118" s="26"/>
      <c r="L118" s="26"/>
      <c r="M118" s="26"/>
      <c r="N118" s="27"/>
      <c r="O118" s="28"/>
      <c r="P118" s="28"/>
    </row>
    <row r="119" ht="42" customHeight="1" spans="1:16">
      <c r="A119" s="9">
        <v>116</v>
      </c>
      <c r="B119" s="10">
        <v>21030130</v>
      </c>
      <c r="C119" s="11" t="s">
        <v>161</v>
      </c>
      <c r="D119" s="13">
        <v>50</v>
      </c>
      <c r="E119" s="9">
        <v>0</v>
      </c>
      <c r="F119" s="13">
        <v>0</v>
      </c>
      <c r="G119" s="9">
        <f t="shared" si="2"/>
        <v>50</v>
      </c>
      <c r="H119" s="9">
        <f t="shared" si="3"/>
        <v>5</v>
      </c>
      <c r="I119" s="9">
        <f>RANK(H119,$H$4:$H$150,)</f>
        <v>81</v>
      </c>
      <c r="J119" s="25"/>
      <c r="K119" s="26"/>
      <c r="L119" s="26"/>
      <c r="M119" s="26"/>
      <c r="N119" s="27"/>
      <c r="O119" s="28"/>
      <c r="P119" s="28"/>
    </row>
    <row r="120" ht="42" customHeight="1" spans="1:16">
      <c r="A120" s="9">
        <v>117</v>
      </c>
      <c r="B120" s="104" t="s">
        <v>164</v>
      </c>
      <c r="C120" s="105" t="s">
        <v>165</v>
      </c>
      <c r="D120" s="9">
        <v>50</v>
      </c>
      <c r="E120" s="9">
        <v>0</v>
      </c>
      <c r="F120" s="9">
        <v>0</v>
      </c>
      <c r="G120" s="9">
        <f t="shared" si="2"/>
        <v>50</v>
      </c>
      <c r="H120" s="9">
        <f t="shared" si="3"/>
        <v>5</v>
      </c>
      <c r="I120" s="9">
        <f>RANK(H120,$H$4:$H$150,)</f>
        <v>81</v>
      </c>
      <c r="J120" s="25"/>
      <c r="K120" s="26"/>
      <c r="L120" s="26"/>
      <c r="M120" s="26"/>
      <c r="N120" s="27"/>
      <c r="O120" s="28"/>
      <c r="P120" s="28"/>
    </row>
    <row r="121" ht="42" customHeight="1" spans="1:16">
      <c r="A121" s="9">
        <v>118</v>
      </c>
      <c r="B121" s="14">
        <v>21030018</v>
      </c>
      <c r="C121" s="15" t="s">
        <v>166</v>
      </c>
      <c r="D121" s="9">
        <v>50</v>
      </c>
      <c r="E121" s="9">
        <v>0</v>
      </c>
      <c r="F121" s="9">
        <v>0</v>
      </c>
      <c r="G121" s="9">
        <f t="shared" si="2"/>
        <v>50</v>
      </c>
      <c r="H121" s="9">
        <f t="shared" si="3"/>
        <v>5</v>
      </c>
      <c r="I121" s="9">
        <f>RANK(H121,$H$4:$H$150,)</f>
        <v>81</v>
      </c>
      <c r="J121" s="32"/>
      <c r="K121" s="33"/>
      <c r="L121" s="33"/>
      <c r="M121" s="33"/>
      <c r="N121" s="34"/>
      <c r="O121" s="9"/>
      <c r="P121" s="9"/>
    </row>
    <row r="122" s="2" customFormat="1" ht="42" customHeight="1" spans="1:16">
      <c r="A122" s="9">
        <v>119</v>
      </c>
      <c r="B122" s="14">
        <v>21030053</v>
      </c>
      <c r="C122" s="15" t="s">
        <v>168</v>
      </c>
      <c r="D122" s="9">
        <v>50</v>
      </c>
      <c r="E122" s="9">
        <v>0</v>
      </c>
      <c r="F122" s="9">
        <v>0</v>
      </c>
      <c r="G122" s="9">
        <f t="shared" si="2"/>
        <v>50</v>
      </c>
      <c r="H122" s="9">
        <f t="shared" si="3"/>
        <v>5</v>
      </c>
      <c r="I122" s="9">
        <f>RANK(H122,$H$4:$H$150,)</f>
        <v>81</v>
      </c>
      <c r="J122" s="32"/>
      <c r="K122" s="33"/>
      <c r="L122" s="33"/>
      <c r="M122" s="33"/>
      <c r="N122" s="34"/>
      <c r="O122" s="9"/>
      <c r="P122" s="9"/>
    </row>
    <row r="123" ht="42" customHeight="1" spans="1:16">
      <c r="A123" s="9">
        <v>120</v>
      </c>
      <c r="B123" s="104" t="s">
        <v>169</v>
      </c>
      <c r="C123" s="105" t="s">
        <v>170</v>
      </c>
      <c r="D123" s="9">
        <v>50</v>
      </c>
      <c r="E123" s="9">
        <v>0</v>
      </c>
      <c r="F123" s="9">
        <v>0</v>
      </c>
      <c r="G123" s="9">
        <f t="shared" si="2"/>
        <v>50</v>
      </c>
      <c r="H123" s="9">
        <f t="shared" si="3"/>
        <v>5</v>
      </c>
      <c r="I123" s="9">
        <f>RANK(H123,$H$4:$H$150,)</f>
        <v>81</v>
      </c>
      <c r="J123" s="25"/>
      <c r="K123" s="26"/>
      <c r="L123" s="26"/>
      <c r="M123" s="26"/>
      <c r="N123" s="27"/>
      <c r="O123" s="28"/>
      <c r="P123" s="28"/>
    </row>
    <row r="124" ht="42" customHeight="1" spans="1:16">
      <c r="A124" s="9">
        <v>121</v>
      </c>
      <c r="B124" s="10">
        <v>21030054</v>
      </c>
      <c r="C124" s="11" t="s">
        <v>171</v>
      </c>
      <c r="D124" s="13">
        <v>50</v>
      </c>
      <c r="E124" s="9">
        <v>0</v>
      </c>
      <c r="F124" s="13">
        <v>0</v>
      </c>
      <c r="G124" s="9">
        <f t="shared" si="2"/>
        <v>50</v>
      </c>
      <c r="H124" s="9">
        <f t="shared" si="3"/>
        <v>5</v>
      </c>
      <c r="I124" s="9">
        <f>RANK(H124,$H$4:$H$150,)</f>
        <v>81</v>
      </c>
      <c r="J124" s="25"/>
      <c r="K124" s="26"/>
      <c r="L124" s="26"/>
      <c r="M124" s="26"/>
      <c r="N124" s="27"/>
      <c r="O124" s="28"/>
      <c r="P124" s="28"/>
    </row>
    <row r="125" ht="42" customHeight="1" spans="1:16">
      <c r="A125" s="9">
        <v>122</v>
      </c>
      <c r="B125" s="14">
        <v>21002017</v>
      </c>
      <c r="C125" s="15" t="s">
        <v>172</v>
      </c>
      <c r="D125" s="9">
        <v>50</v>
      </c>
      <c r="E125" s="9">
        <v>0</v>
      </c>
      <c r="F125" s="9">
        <v>0</v>
      </c>
      <c r="G125" s="9">
        <f t="shared" si="2"/>
        <v>50</v>
      </c>
      <c r="H125" s="9">
        <f t="shared" si="3"/>
        <v>5</v>
      </c>
      <c r="I125" s="9">
        <f>RANK(H125,$H$4:$H$150,)</f>
        <v>81</v>
      </c>
      <c r="J125" s="32"/>
      <c r="K125" s="33"/>
      <c r="L125" s="33"/>
      <c r="M125" s="33"/>
      <c r="N125" s="34"/>
      <c r="O125" s="9"/>
      <c r="P125" s="9"/>
    </row>
    <row r="126" ht="42" customHeight="1" spans="1:16">
      <c r="A126" s="9">
        <v>123</v>
      </c>
      <c r="B126" s="104" t="s">
        <v>175</v>
      </c>
      <c r="C126" s="105" t="s">
        <v>176</v>
      </c>
      <c r="D126" s="9">
        <v>50</v>
      </c>
      <c r="E126" s="9">
        <v>0</v>
      </c>
      <c r="F126" s="9">
        <v>0</v>
      </c>
      <c r="G126" s="9">
        <f t="shared" si="2"/>
        <v>50</v>
      </c>
      <c r="H126" s="9">
        <f t="shared" si="3"/>
        <v>5</v>
      </c>
      <c r="I126" s="9">
        <f>RANK(H126,$H$4:$H$150,)</f>
        <v>81</v>
      </c>
      <c r="J126" s="25"/>
      <c r="K126" s="26"/>
      <c r="L126" s="26"/>
      <c r="M126" s="26"/>
      <c r="N126" s="27"/>
      <c r="O126" s="28"/>
      <c r="P126" s="28"/>
    </row>
    <row r="127" ht="63" customHeight="1" spans="1:16">
      <c r="A127" s="9">
        <v>124</v>
      </c>
      <c r="B127" s="14">
        <v>21030110</v>
      </c>
      <c r="C127" s="15" t="s">
        <v>177</v>
      </c>
      <c r="D127" s="9">
        <v>50</v>
      </c>
      <c r="E127" s="9">
        <v>0</v>
      </c>
      <c r="F127" s="9">
        <v>0</v>
      </c>
      <c r="G127" s="9">
        <f t="shared" si="2"/>
        <v>50</v>
      </c>
      <c r="H127" s="9">
        <f t="shared" si="3"/>
        <v>5</v>
      </c>
      <c r="I127" s="9">
        <f>RANK(H127,$H$4:$H$150,)</f>
        <v>81</v>
      </c>
      <c r="J127" s="29"/>
      <c r="K127" s="30"/>
      <c r="L127" s="30"/>
      <c r="M127" s="30"/>
      <c r="N127" s="31"/>
      <c r="O127" s="28"/>
      <c r="P127" s="28"/>
    </row>
    <row r="128" ht="63" customHeight="1" spans="1:16">
      <c r="A128" s="9">
        <v>125</v>
      </c>
      <c r="B128" s="10">
        <v>20030036</v>
      </c>
      <c r="C128" s="11" t="s">
        <v>178</v>
      </c>
      <c r="D128" s="13">
        <v>50</v>
      </c>
      <c r="E128" s="9">
        <v>0</v>
      </c>
      <c r="F128" s="13">
        <v>0</v>
      </c>
      <c r="G128" s="9">
        <f t="shared" si="2"/>
        <v>50</v>
      </c>
      <c r="H128" s="9">
        <f t="shared" si="3"/>
        <v>5</v>
      </c>
      <c r="I128" s="9">
        <f>RANK(H128,$H$4:$H$150,)</f>
        <v>81</v>
      </c>
      <c r="J128" s="25"/>
      <c r="K128" s="26"/>
      <c r="L128" s="26"/>
      <c r="M128" s="26"/>
      <c r="N128" s="27"/>
      <c r="O128" s="28"/>
      <c r="P128" s="28"/>
    </row>
    <row r="129" ht="42" customHeight="1" spans="1:16">
      <c r="A129" s="9">
        <v>126</v>
      </c>
      <c r="B129" s="14">
        <v>21030114</v>
      </c>
      <c r="C129" s="15" t="s">
        <v>182</v>
      </c>
      <c r="D129" s="9">
        <v>50</v>
      </c>
      <c r="E129" s="9">
        <v>0</v>
      </c>
      <c r="F129" s="9">
        <v>0</v>
      </c>
      <c r="G129" s="9">
        <f t="shared" si="2"/>
        <v>50</v>
      </c>
      <c r="H129" s="9">
        <f t="shared" si="3"/>
        <v>5</v>
      </c>
      <c r="I129" s="9">
        <f>RANK(H129,$H$4:$H$150,)</f>
        <v>81</v>
      </c>
      <c r="J129" s="32"/>
      <c r="K129" s="33"/>
      <c r="L129" s="33"/>
      <c r="M129" s="33"/>
      <c r="N129" s="34"/>
      <c r="O129" s="9"/>
      <c r="P129" s="9"/>
    </row>
    <row r="130" ht="42" customHeight="1" spans="1:16">
      <c r="A130" s="9">
        <v>127</v>
      </c>
      <c r="B130" s="15" t="s">
        <v>183</v>
      </c>
      <c r="C130" s="15" t="s">
        <v>184</v>
      </c>
      <c r="D130" s="9">
        <v>50</v>
      </c>
      <c r="E130" s="9">
        <v>0</v>
      </c>
      <c r="F130" s="9">
        <v>0</v>
      </c>
      <c r="G130" s="9">
        <f t="shared" si="2"/>
        <v>50</v>
      </c>
      <c r="H130" s="9">
        <f t="shared" si="3"/>
        <v>5</v>
      </c>
      <c r="I130" s="9">
        <f>RANK(H130,$H$4:$H$150,)</f>
        <v>81</v>
      </c>
      <c r="J130" s="29"/>
      <c r="K130" s="30"/>
      <c r="L130" s="30"/>
      <c r="M130" s="30"/>
      <c r="N130" s="31"/>
      <c r="O130" s="28"/>
      <c r="P130" s="28"/>
    </row>
    <row r="131" ht="42" customHeight="1" spans="1:16">
      <c r="A131" s="9">
        <v>128</v>
      </c>
      <c r="B131" s="10">
        <v>21030119</v>
      </c>
      <c r="C131" s="11" t="s">
        <v>185</v>
      </c>
      <c r="D131" s="13">
        <v>50</v>
      </c>
      <c r="E131" s="9">
        <v>0</v>
      </c>
      <c r="F131" s="13">
        <v>0</v>
      </c>
      <c r="G131" s="9">
        <f t="shared" si="2"/>
        <v>50</v>
      </c>
      <c r="H131" s="9">
        <f t="shared" si="3"/>
        <v>5</v>
      </c>
      <c r="I131" s="9">
        <f>RANK(H131,$H$4:$H$150,)</f>
        <v>81</v>
      </c>
      <c r="J131" s="25"/>
      <c r="K131" s="26"/>
      <c r="L131" s="26"/>
      <c r="M131" s="26"/>
      <c r="N131" s="27"/>
      <c r="O131" s="28"/>
      <c r="P131" s="28"/>
    </row>
    <row r="132" ht="42" customHeight="1" spans="1:16">
      <c r="A132" s="9">
        <v>129</v>
      </c>
      <c r="B132" s="14">
        <v>21030098</v>
      </c>
      <c r="C132" s="15" t="s">
        <v>186</v>
      </c>
      <c r="D132" s="9">
        <v>50</v>
      </c>
      <c r="E132" s="9">
        <v>0</v>
      </c>
      <c r="F132" s="9">
        <v>0</v>
      </c>
      <c r="G132" s="9">
        <f t="shared" ref="G132:G150" si="4">SUM(D132:F132)</f>
        <v>50</v>
      </c>
      <c r="H132" s="9">
        <f t="shared" ref="H132:H150" si="5">G132*0.1</f>
        <v>5</v>
      </c>
      <c r="I132" s="9">
        <f>RANK(H132,$H$4:$H$150,)</f>
        <v>81</v>
      </c>
      <c r="J132" s="29"/>
      <c r="K132" s="30"/>
      <c r="L132" s="30"/>
      <c r="M132" s="30"/>
      <c r="N132" s="31"/>
      <c r="O132" s="28"/>
      <c r="P132" s="28"/>
    </row>
    <row r="133" ht="42" customHeight="1" spans="1:16">
      <c r="A133" s="9">
        <v>130</v>
      </c>
      <c r="B133" s="14">
        <v>21030060</v>
      </c>
      <c r="C133" s="15" t="s">
        <v>187</v>
      </c>
      <c r="D133" s="9">
        <v>50</v>
      </c>
      <c r="E133" s="9">
        <v>0</v>
      </c>
      <c r="F133" s="9">
        <v>0</v>
      </c>
      <c r="G133" s="9">
        <f t="shared" si="4"/>
        <v>50</v>
      </c>
      <c r="H133" s="9">
        <f t="shared" si="5"/>
        <v>5</v>
      </c>
      <c r="I133" s="9">
        <f>RANK(H133,$H$4:$H$150,)</f>
        <v>81</v>
      </c>
      <c r="J133" s="32"/>
      <c r="K133" s="33"/>
      <c r="L133" s="33"/>
      <c r="M133" s="33"/>
      <c r="N133" s="34"/>
      <c r="O133" s="9"/>
      <c r="P133" s="9"/>
    </row>
    <row r="134" s="2" customFormat="1" ht="42" customHeight="1" spans="1:16">
      <c r="A134" s="9">
        <v>131</v>
      </c>
      <c r="B134" s="14">
        <v>21030089</v>
      </c>
      <c r="C134" s="15" t="s">
        <v>188</v>
      </c>
      <c r="D134" s="9">
        <v>50</v>
      </c>
      <c r="E134" s="9">
        <v>0</v>
      </c>
      <c r="F134" s="9">
        <v>0</v>
      </c>
      <c r="G134" s="9">
        <f t="shared" si="4"/>
        <v>50</v>
      </c>
      <c r="H134" s="9">
        <f t="shared" si="5"/>
        <v>5</v>
      </c>
      <c r="I134" s="9">
        <f>RANK(H134,$H$4:$H$150,)</f>
        <v>81</v>
      </c>
      <c r="J134" s="32"/>
      <c r="K134" s="33"/>
      <c r="L134" s="33"/>
      <c r="M134" s="33"/>
      <c r="N134" s="34"/>
      <c r="O134" s="9"/>
      <c r="P134" s="9"/>
    </row>
    <row r="135" ht="42" customHeight="1" spans="1:16">
      <c r="A135" s="9">
        <v>132</v>
      </c>
      <c r="B135" s="104" t="s">
        <v>189</v>
      </c>
      <c r="C135" s="105" t="s">
        <v>190</v>
      </c>
      <c r="D135" s="9">
        <v>50</v>
      </c>
      <c r="E135" s="9">
        <v>0</v>
      </c>
      <c r="F135" s="9">
        <v>0</v>
      </c>
      <c r="G135" s="9">
        <f t="shared" si="4"/>
        <v>50</v>
      </c>
      <c r="H135" s="9">
        <f t="shared" si="5"/>
        <v>5</v>
      </c>
      <c r="I135" s="9">
        <f>RANK(H135,$H$4:$H$150,)</f>
        <v>81</v>
      </c>
      <c r="J135" s="25"/>
      <c r="K135" s="26"/>
      <c r="L135" s="26"/>
      <c r="M135" s="26"/>
      <c r="N135" s="27"/>
      <c r="O135" s="28"/>
      <c r="P135" s="28"/>
    </row>
    <row r="136" ht="42" customHeight="1" spans="1:16">
      <c r="A136" s="9">
        <v>133</v>
      </c>
      <c r="B136" s="14">
        <v>21030129</v>
      </c>
      <c r="C136" s="15" t="s">
        <v>191</v>
      </c>
      <c r="D136" s="9">
        <v>50</v>
      </c>
      <c r="E136" s="9">
        <v>0</v>
      </c>
      <c r="F136" s="9">
        <v>0</v>
      </c>
      <c r="G136" s="9">
        <f t="shared" si="4"/>
        <v>50</v>
      </c>
      <c r="H136" s="9">
        <f t="shared" si="5"/>
        <v>5</v>
      </c>
      <c r="I136" s="9">
        <f>RANK(H136,$H$4:$H$150,)</f>
        <v>81</v>
      </c>
      <c r="J136" s="29"/>
      <c r="K136" s="30"/>
      <c r="L136" s="30"/>
      <c r="M136" s="30"/>
      <c r="N136" s="31"/>
      <c r="O136" s="28"/>
      <c r="P136" s="28"/>
    </row>
    <row r="137" ht="42" customHeight="1" spans="1:16">
      <c r="A137" s="9">
        <v>134</v>
      </c>
      <c r="B137" s="10">
        <v>21030066</v>
      </c>
      <c r="C137" s="11" t="s">
        <v>192</v>
      </c>
      <c r="D137" s="13">
        <v>50</v>
      </c>
      <c r="E137" s="9">
        <v>0</v>
      </c>
      <c r="F137" s="13">
        <v>0</v>
      </c>
      <c r="G137" s="9">
        <f t="shared" si="4"/>
        <v>50</v>
      </c>
      <c r="H137" s="9">
        <f t="shared" si="5"/>
        <v>5</v>
      </c>
      <c r="I137" s="9">
        <f>RANK(H137,$H$4:$H$150,)</f>
        <v>81</v>
      </c>
      <c r="J137" s="25"/>
      <c r="K137" s="26"/>
      <c r="L137" s="26"/>
      <c r="M137" s="26"/>
      <c r="N137" s="27"/>
      <c r="O137" s="28"/>
      <c r="P137" s="28"/>
    </row>
    <row r="138" ht="42" customHeight="1" spans="1:16">
      <c r="A138" s="9">
        <v>135</v>
      </c>
      <c r="B138" s="10">
        <v>21030118</v>
      </c>
      <c r="C138" s="11" t="s">
        <v>193</v>
      </c>
      <c r="D138" s="13">
        <v>50</v>
      </c>
      <c r="E138" s="9">
        <v>0</v>
      </c>
      <c r="F138" s="13">
        <v>0</v>
      </c>
      <c r="G138" s="9">
        <f t="shared" si="4"/>
        <v>50</v>
      </c>
      <c r="H138" s="9">
        <f t="shared" si="5"/>
        <v>5</v>
      </c>
      <c r="I138" s="9">
        <f>RANK(H138,$H$4:$H$150,)</f>
        <v>81</v>
      </c>
      <c r="J138" s="25"/>
      <c r="K138" s="26"/>
      <c r="L138" s="26"/>
      <c r="M138" s="26"/>
      <c r="N138" s="27"/>
      <c r="O138" s="28"/>
      <c r="P138" s="28"/>
    </row>
    <row r="139" ht="42" customHeight="1" spans="1:16">
      <c r="A139" s="9">
        <v>136</v>
      </c>
      <c r="B139" s="14">
        <v>21030111</v>
      </c>
      <c r="C139" s="15" t="s">
        <v>194</v>
      </c>
      <c r="D139" s="9">
        <v>50</v>
      </c>
      <c r="E139" s="9">
        <v>0</v>
      </c>
      <c r="F139" s="9">
        <v>0</v>
      </c>
      <c r="G139" s="9">
        <f t="shared" si="4"/>
        <v>50</v>
      </c>
      <c r="H139" s="9">
        <f t="shared" si="5"/>
        <v>5</v>
      </c>
      <c r="I139" s="9">
        <f>RANK(H139,$H$4:$H$150,)</f>
        <v>81</v>
      </c>
      <c r="J139" s="29"/>
      <c r="K139" s="30"/>
      <c r="L139" s="30"/>
      <c r="M139" s="30"/>
      <c r="N139" s="31"/>
      <c r="O139" s="28"/>
      <c r="P139" s="28"/>
    </row>
    <row r="140" ht="42" customHeight="1" spans="1:16">
      <c r="A140" s="9">
        <v>137</v>
      </c>
      <c r="B140" s="14">
        <v>21030076</v>
      </c>
      <c r="C140" s="15" t="s">
        <v>195</v>
      </c>
      <c r="D140" s="9">
        <v>50</v>
      </c>
      <c r="E140" s="9">
        <v>0</v>
      </c>
      <c r="F140" s="9">
        <v>0</v>
      </c>
      <c r="G140" s="9">
        <f t="shared" si="4"/>
        <v>50</v>
      </c>
      <c r="H140" s="9">
        <f t="shared" si="5"/>
        <v>5</v>
      </c>
      <c r="I140" s="9">
        <f>RANK(H140,$H$4:$H$150,)</f>
        <v>81</v>
      </c>
      <c r="J140" s="32"/>
      <c r="K140" s="33"/>
      <c r="L140" s="33"/>
      <c r="M140" s="33"/>
      <c r="N140" s="34"/>
      <c r="O140" s="9"/>
      <c r="P140" s="9"/>
    </row>
    <row r="141" s="2" customFormat="1" ht="42" customHeight="1" spans="1:16">
      <c r="A141" s="9">
        <v>138</v>
      </c>
      <c r="B141" s="14">
        <v>21030112</v>
      </c>
      <c r="C141" s="15" t="s">
        <v>196</v>
      </c>
      <c r="D141" s="9">
        <v>50</v>
      </c>
      <c r="E141" s="9">
        <v>0</v>
      </c>
      <c r="F141" s="9">
        <v>0</v>
      </c>
      <c r="G141" s="9">
        <f t="shared" si="4"/>
        <v>50</v>
      </c>
      <c r="H141" s="9">
        <f t="shared" si="5"/>
        <v>5</v>
      </c>
      <c r="I141" s="9">
        <f>RANK(H141,$H$4:$H$150,)</f>
        <v>81</v>
      </c>
      <c r="J141" s="29"/>
      <c r="K141" s="30"/>
      <c r="L141" s="30"/>
      <c r="M141" s="30"/>
      <c r="N141" s="31"/>
      <c r="O141" s="28"/>
      <c r="P141" s="28"/>
    </row>
    <row r="142" ht="42" customHeight="1" spans="1:16">
      <c r="A142" s="9">
        <v>139</v>
      </c>
      <c r="B142" s="10">
        <v>21030120</v>
      </c>
      <c r="C142" s="12" t="s">
        <v>197</v>
      </c>
      <c r="D142" s="13">
        <v>50</v>
      </c>
      <c r="E142" s="9">
        <v>0</v>
      </c>
      <c r="F142" s="13">
        <v>0</v>
      </c>
      <c r="G142" s="9">
        <f t="shared" si="4"/>
        <v>50</v>
      </c>
      <c r="H142" s="9">
        <f t="shared" si="5"/>
        <v>5</v>
      </c>
      <c r="I142" s="9">
        <f>RANK(H142,$H$4:$H$150,)</f>
        <v>81</v>
      </c>
      <c r="J142" s="25"/>
      <c r="K142" s="26"/>
      <c r="L142" s="26"/>
      <c r="M142" s="26"/>
      <c r="N142" s="27"/>
      <c r="O142" s="28"/>
      <c r="P142" s="28"/>
    </row>
    <row r="143" ht="42" customHeight="1" spans="1:16">
      <c r="A143" s="9">
        <v>140</v>
      </c>
      <c r="B143" s="14">
        <v>21030010</v>
      </c>
      <c r="C143" s="15" t="s">
        <v>198</v>
      </c>
      <c r="D143" s="9">
        <v>50</v>
      </c>
      <c r="E143" s="9">
        <v>0</v>
      </c>
      <c r="F143" s="9">
        <v>0</v>
      </c>
      <c r="G143" s="9">
        <f t="shared" si="4"/>
        <v>50</v>
      </c>
      <c r="H143" s="9">
        <f t="shared" si="5"/>
        <v>5</v>
      </c>
      <c r="I143" s="9">
        <f>RANK(H143,$H$4:$H$150,)</f>
        <v>81</v>
      </c>
      <c r="J143" s="32"/>
      <c r="K143" s="33"/>
      <c r="L143" s="33"/>
      <c r="M143" s="33"/>
      <c r="N143" s="34"/>
      <c r="O143" s="9"/>
      <c r="P143" s="9"/>
    </row>
    <row r="144" ht="42" customHeight="1" spans="1:16">
      <c r="A144" s="9">
        <v>141</v>
      </c>
      <c r="B144" s="14">
        <v>21030042</v>
      </c>
      <c r="C144" s="15" t="s">
        <v>199</v>
      </c>
      <c r="D144" s="9">
        <v>50</v>
      </c>
      <c r="E144" s="9">
        <v>0</v>
      </c>
      <c r="F144" s="9">
        <v>0</v>
      </c>
      <c r="G144" s="9">
        <f t="shared" si="4"/>
        <v>50</v>
      </c>
      <c r="H144" s="9">
        <f t="shared" si="5"/>
        <v>5</v>
      </c>
      <c r="I144" s="9">
        <f>RANK(H144,$H$4:$H$150,)</f>
        <v>81</v>
      </c>
      <c r="J144" s="32"/>
      <c r="K144" s="33"/>
      <c r="L144" s="33"/>
      <c r="M144" s="33"/>
      <c r="N144" s="34"/>
      <c r="O144" s="9"/>
      <c r="P144" s="9"/>
    </row>
    <row r="145" ht="42" customHeight="1" spans="1:16">
      <c r="A145" s="9">
        <v>142</v>
      </c>
      <c r="B145" s="14">
        <v>21030064</v>
      </c>
      <c r="C145" s="14" t="s">
        <v>200</v>
      </c>
      <c r="D145" s="9">
        <v>50</v>
      </c>
      <c r="E145" s="9">
        <v>0</v>
      </c>
      <c r="F145" s="9">
        <v>0</v>
      </c>
      <c r="G145" s="9">
        <f t="shared" si="4"/>
        <v>50</v>
      </c>
      <c r="H145" s="9">
        <f t="shared" si="5"/>
        <v>5</v>
      </c>
      <c r="I145" s="9">
        <f>RANK(H145,$H$4:$H$150,)</f>
        <v>81</v>
      </c>
      <c r="J145" s="29"/>
      <c r="K145" s="30"/>
      <c r="L145" s="30"/>
      <c r="M145" s="30"/>
      <c r="N145" s="31"/>
      <c r="O145" s="28"/>
      <c r="P145" s="28"/>
    </row>
    <row r="146" ht="42" customHeight="1" spans="1:16">
      <c r="A146" s="9">
        <v>143</v>
      </c>
      <c r="B146" s="10">
        <v>21030077</v>
      </c>
      <c r="C146" s="11" t="s">
        <v>201</v>
      </c>
      <c r="D146" s="13">
        <v>50</v>
      </c>
      <c r="E146" s="9">
        <v>0</v>
      </c>
      <c r="F146" s="13">
        <v>0</v>
      </c>
      <c r="G146" s="9">
        <f t="shared" si="4"/>
        <v>50</v>
      </c>
      <c r="H146" s="9">
        <f t="shared" si="5"/>
        <v>5</v>
      </c>
      <c r="I146" s="9">
        <f>RANK(H146,$H$4:$H$150,)</f>
        <v>81</v>
      </c>
      <c r="J146" s="25"/>
      <c r="K146" s="26"/>
      <c r="L146" s="26"/>
      <c r="M146" s="26"/>
      <c r="N146" s="27"/>
      <c r="O146" s="28"/>
      <c r="P146" s="28"/>
    </row>
    <row r="147" ht="42" customHeight="1" spans="1:16">
      <c r="A147" s="9">
        <v>144</v>
      </c>
      <c r="B147" s="104" t="s">
        <v>203</v>
      </c>
      <c r="C147" s="11" t="s">
        <v>204</v>
      </c>
      <c r="D147" s="9">
        <v>50</v>
      </c>
      <c r="E147" s="9">
        <v>0</v>
      </c>
      <c r="F147" s="9">
        <v>0</v>
      </c>
      <c r="G147" s="9">
        <f t="shared" si="4"/>
        <v>50</v>
      </c>
      <c r="H147" s="9">
        <f t="shared" si="5"/>
        <v>5</v>
      </c>
      <c r="I147" s="9">
        <f>RANK(H147,$H$4:$H$150,)</f>
        <v>81</v>
      </c>
      <c r="J147" s="25"/>
      <c r="K147" s="26"/>
      <c r="L147" s="26"/>
      <c r="M147" s="26"/>
      <c r="N147" s="27"/>
      <c r="O147" s="28"/>
      <c r="P147" s="28"/>
    </row>
    <row r="148" ht="42" customHeight="1" spans="1:16">
      <c r="A148" s="9">
        <v>145</v>
      </c>
      <c r="B148" s="104" t="s">
        <v>206</v>
      </c>
      <c r="C148" s="105" t="s">
        <v>207</v>
      </c>
      <c r="D148" s="9">
        <v>50</v>
      </c>
      <c r="E148" s="9">
        <v>0</v>
      </c>
      <c r="F148" s="9">
        <v>0</v>
      </c>
      <c r="G148" s="9">
        <f t="shared" si="4"/>
        <v>50</v>
      </c>
      <c r="H148" s="9">
        <f t="shared" si="5"/>
        <v>5</v>
      </c>
      <c r="I148" s="9">
        <f>RANK(H148,$H$4:$H$150,)</f>
        <v>81</v>
      </c>
      <c r="J148" s="25"/>
      <c r="K148" s="26"/>
      <c r="L148" s="26"/>
      <c r="M148" s="26"/>
      <c r="N148" s="27"/>
      <c r="O148" s="28"/>
      <c r="P148" s="28"/>
    </row>
    <row r="149" ht="42" customHeight="1" spans="1:16">
      <c r="A149" s="9">
        <v>146</v>
      </c>
      <c r="B149" s="14" t="s">
        <v>208</v>
      </c>
      <c r="C149" s="15" t="s">
        <v>209</v>
      </c>
      <c r="D149" s="9">
        <v>50</v>
      </c>
      <c r="E149" s="9">
        <v>0</v>
      </c>
      <c r="F149" s="9">
        <v>0</v>
      </c>
      <c r="G149" s="9">
        <f t="shared" si="4"/>
        <v>50</v>
      </c>
      <c r="H149" s="9">
        <f t="shared" si="5"/>
        <v>5</v>
      </c>
      <c r="I149" s="9">
        <f>RANK(H149,$H$4:$H$150,)</f>
        <v>81</v>
      </c>
      <c r="J149" s="29"/>
      <c r="K149" s="30"/>
      <c r="L149" s="30"/>
      <c r="M149" s="30"/>
      <c r="N149" s="31"/>
      <c r="O149" s="28"/>
      <c r="P149" s="28"/>
    </row>
    <row r="150" ht="42" customHeight="1" spans="1:16">
      <c r="A150" s="9">
        <v>147</v>
      </c>
      <c r="B150" s="14">
        <v>21030055</v>
      </c>
      <c r="C150" s="15" t="s">
        <v>210</v>
      </c>
      <c r="D150" s="9">
        <v>50</v>
      </c>
      <c r="E150" s="9">
        <v>0</v>
      </c>
      <c r="F150" s="9">
        <v>0</v>
      </c>
      <c r="G150" s="9">
        <f t="shared" si="4"/>
        <v>50</v>
      </c>
      <c r="H150" s="9">
        <f t="shared" si="5"/>
        <v>5</v>
      </c>
      <c r="I150" s="9">
        <f>RANK(H150,$H$4:$H$150,)</f>
        <v>81</v>
      </c>
      <c r="J150" s="32"/>
      <c r="K150" s="33"/>
      <c r="L150" s="33"/>
      <c r="M150" s="33"/>
      <c r="N150" s="34"/>
      <c r="O150" s="9"/>
      <c r="P150" s="9"/>
    </row>
    <row r="152" ht="45" customHeight="1" spans="4:7">
      <c r="D152" s="3" t="s">
        <v>211</v>
      </c>
      <c r="G152" s="3" t="s">
        <v>212</v>
      </c>
    </row>
  </sheetData>
  <sortState ref="A2:P148">
    <sortCondition ref="I2:I148"/>
  </sortState>
  <mergeCells count="152">
    <mergeCell ref="A1:O1"/>
    <mergeCell ref="A2:D2"/>
    <mergeCell ref="J3:N3"/>
    <mergeCell ref="J4:N4"/>
    <mergeCell ref="J5:N5"/>
    <mergeCell ref="J6:N6"/>
    <mergeCell ref="J7:N7"/>
    <mergeCell ref="J8:N8"/>
    <mergeCell ref="J9:N9"/>
    <mergeCell ref="J10:N10"/>
    <mergeCell ref="J11:N11"/>
    <mergeCell ref="J12:N12"/>
    <mergeCell ref="J13:N13"/>
    <mergeCell ref="J14:N14"/>
    <mergeCell ref="J15:N15"/>
    <mergeCell ref="J16:N16"/>
    <mergeCell ref="J17:N17"/>
    <mergeCell ref="J18:N18"/>
    <mergeCell ref="J19:N19"/>
    <mergeCell ref="J20:N20"/>
    <mergeCell ref="J21:N21"/>
    <mergeCell ref="J22:N22"/>
    <mergeCell ref="J23:N23"/>
    <mergeCell ref="J24:N24"/>
    <mergeCell ref="J25:N25"/>
    <mergeCell ref="J26:N26"/>
    <mergeCell ref="J27:N27"/>
    <mergeCell ref="J28:N28"/>
    <mergeCell ref="J29:N29"/>
    <mergeCell ref="J30:N30"/>
    <mergeCell ref="J31:N31"/>
    <mergeCell ref="J32:N32"/>
    <mergeCell ref="J33:N33"/>
    <mergeCell ref="J34:N34"/>
    <mergeCell ref="J35:N35"/>
    <mergeCell ref="J36:N36"/>
    <mergeCell ref="J37:N37"/>
    <mergeCell ref="J38:N38"/>
    <mergeCell ref="J39:N39"/>
    <mergeCell ref="J40:N40"/>
    <mergeCell ref="J41:N41"/>
    <mergeCell ref="J42:N42"/>
    <mergeCell ref="J43:N43"/>
    <mergeCell ref="J44:N44"/>
    <mergeCell ref="J45:N45"/>
    <mergeCell ref="J46:N46"/>
    <mergeCell ref="J47:N47"/>
    <mergeCell ref="J48:N48"/>
    <mergeCell ref="J49:N49"/>
    <mergeCell ref="J50:N50"/>
    <mergeCell ref="J51:N51"/>
    <mergeCell ref="J52:N52"/>
    <mergeCell ref="J53:N53"/>
    <mergeCell ref="J54:N54"/>
    <mergeCell ref="J55:N55"/>
    <mergeCell ref="J56:N56"/>
    <mergeCell ref="J57:N57"/>
    <mergeCell ref="J58:N58"/>
    <mergeCell ref="J59:N59"/>
    <mergeCell ref="J60:N60"/>
    <mergeCell ref="J61:N61"/>
    <mergeCell ref="J62:N62"/>
    <mergeCell ref="J63:N63"/>
    <mergeCell ref="J64:N64"/>
    <mergeCell ref="J65:N65"/>
    <mergeCell ref="J66:N66"/>
    <mergeCell ref="J67:N67"/>
    <mergeCell ref="J68:N68"/>
    <mergeCell ref="J69:N69"/>
    <mergeCell ref="J70:N70"/>
    <mergeCell ref="J71:N71"/>
    <mergeCell ref="J72:N72"/>
    <mergeCell ref="J73:N73"/>
    <mergeCell ref="J74:N74"/>
    <mergeCell ref="J75:N75"/>
    <mergeCell ref="J76:N76"/>
    <mergeCell ref="J77:N77"/>
    <mergeCell ref="J78:N78"/>
    <mergeCell ref="J79:N79"/>
    <mergeCell ref="J80:N80"/>
    <mergeCell ref="J81:N81"/>
    <mergeCell ref="J82:N82"/>
    <mergeCell ref="J83:N83"/>
    <mergeCell ref="J84:N84"/>
    <mergeCell ref="J85:N85"/>
    <mergeCell ref="J86:N86"/>
    <mergeCell ref="J87:N87"/>
    <mergeCell ref="J88:N88"/>
    <mergeCell ref="J89:N89"/>
    <mergeCell ref="J90:N90"/>
    <mergeCell ref="J91:N91"/>
    <mergeCell ref="J92:N92"/>
    <mergeCell ref="J93:N93"/>
    <mergeCell ref="J94:N94"/>
    <mergeCell ref="J95:N95"/>
    <mergeCell ref="J96:N96"/>
    <mergeCell ref="J97:N97"/>
    <mergeCell ref="J98:N98"/>
    <mergeCell ref="J99:N99"/>
    <mergeCell ref="J100:N100"/>
    <mergeCell ref="J101:N101"/>
    <mergeCell ref="J102:N102"/>
    <mergeCell ref="J103:N103"/>
    <mergeCell ref="J104:N104"/>
    <mergeCell ref="J105:N105"/>
    <mergeCell ref="J106:N106"/>
    <mergeCell ref="J107:N107"/>
    <mergeCell ref="J108:N108"/>
    <mergeCell ref="J109:N109"/>
    <mergeCell ref="J110:N110"/>
    <mergeCell ref="J111:N111"/>
    <mergeCell ref="J112:N112"/>
    <mergeCell ref="J113:N113"/>
    <mergeCell ref="J114:N114"/>
    <mergeCell ref="J115:N115"/>
    <mergeCell ref="J116:N116"/>
    <mergeCell ref="J117:N117"/>
    <mergeCell ref="J118:N118"/>
    <mergeCell ref="J119:N119"/>
    <mergeCell ref="J120:N120"/>
    <mergeCell ref="J121:N121"/>
    <mergeCell ref="J122:N122"/>
    <mergeCell ref="J123:N123"/>
    <mergeCell ref="J124:N124"/>
    <mergeCell ref="J125:N125"/>
    <mergeCell ref="J126:N126"/>
    <mergeCell ref="J127:N127"/>
    <mergeCell ref="J128:N128"/>
    <mergeCell ref="J129:N129"/>
    <mergeCell ref="J130:N130"/>
    <mergeCell ref="J131:N131"/>
    <mergeCell ref="J132:N132"/>
    <mergeCell ref="J133:N133"/>
    <mergeCell ref="J134:N134"/>
    <mergeCell ref="J135:N135"/>
    <mergeCell ref="J136:N136"/>
    <mergeCell ref="J137:N137"/>
    <mergeCell ref="J138:N138"/>
    <mergeCell ref="J139:N139"/>
    <mergeCell ref="J140:N140"/>
    <mergeCell ref="J141:N141"/>
    <mergeCell ref="J142:N142"/>
    <mergeCell ref="J143:N143"/>
    <mergeCell ref="J144:N144"/>
    <mergeCell ref="J145:N145"/>
    <mergeCell ref="J146:N146"/>
    <mergeCell ref="J147:N147"/>
    <mergeCell ref="J148:N148"/>
    <mergeCell ref="J149:N149"/>
    <mergeCell ref="J150:N150"/>
    <mergeCell ref="J151:N151"/>
    <mergeCell ref="J152:N152"/>
  </mergeCells>
  <pageMargins left="0.75" right="0.75" top="0.511805555555556" bottom="0.393055555555556" header="0.5" footer="0.5"/>
  <pageSetup paperSize="9" scale="75"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综合素质测评成绩</vt:lpstr>
      <vt:lpstr>德育测评</vt:lpstr>
      <vt:lpstr>智育测评</vt:lpstr>
      <vt:lpstr>文体测评</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dodo酱</cp:lastModifiedBy>
  <dcterms:created xsi:type="dcterms:W3CDTF">2022-09-13T06:51:00Z</dcterms:created>
  <dcterms:modified xsi:type="dcterms:W3CDTF">2023-09-25T09:04:11Z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A09D4B0010044578A63D15049F14B386_13</vt:lpwstr>
  </property>
  <property fmtid="{D5CDD505-2E9C-101B-9397-08002B2CF9AE}" pid="3" name="KSOProductBuildVer">
    <vt:lpwstr>2052-12.1.0.15374</vt:lpwstr>
  </property>
</Properties>
</file>